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S:\ACHATS\2026\11 - Rebranding\TEXTILE\"/>
    </mc:Choice>
  </mc:AlternateContent>
  <xr:revisionPtr revIDLastSave="0" documentId="13_ncr:1_{30DD0CB2-E46E-48A2-A8D0-8A9EA02DB34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on de commande TEXTILES" sheetId="1" r:id="rId1"/>
    <sheet name="Bon de commande Chaussure" sheetId="2" r:id="rId2"/>
    <sheet name="Feuille 3" sheetId="3" state="hidden" r:id="rId3"/>
    <sheet name="Devis final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9LsvVVKDhg3WmLCjc8MgvYO0kpGcaKoyZTKzH26445E="/>
    </ext>
  </extLst>
</workbook>
</file>

<file path=xl/calcChain.xml><?xml version="1.0" encoding="utf-8"?>
<calcChain xmlns="http://schemas.openxmlformats.org/spreadsheetml/2006/main">
  <c r="F7" i="4" l="1"/>
  <c r="F6" i="4"/>
  <c r="F5" i="4"/>
  <c r="A3" i="4"/>
  <c r="AA7" i="2"/>
  <c r="AB7" i="2" s="1"/>
  <c r="F7" i="2" a="1"/>
  <c r="F7" i="2" s="1"/>
  <c r="AB6" i="2"/>
  <c r="AA6" i="2"/>
  <c r="F6" i="2" a="1"/>
  <c r="F6" i="2" s="1"/>
  <c r="AA5" i="2"/>
  <c r="AB5" i="2" s="1"/>
  <c r="F5" i="2" a="1"/>
  <c r="F5" i="2" s="1"/>
  <c r="AA4" i="2"/>
  <c r="AB4" i="2" s="1"/>
  <c r="F4" i="2" a="1"/>
  <c r="F4" i="2" s="1"/>
  <c r="X78" i="1"/>
  <c r="Y78" i="1" s="1"/>
  <c r="G78" i="1" a="1"/>
  <c r="G78" i="1" s="1"/>
  <c r="X77" i="1"/>
  <c r="Y77" i="1" s="1"/>
  <c r="G77" i="1" a="1"/>
  <c r="G77" i="1" s="1"/>
  <c r="X76" i="1"/>
  <c r="Y76" i="1" s="1"/>
  <c r="G76" i="1" a="1"/>
  <c r="G76" i="1" s="1"/>
  <c r="Y75" i="1"/>
  <c r="X75" i="1"/>
  <c r="X74" i="1"/>
  <c r="Y74" i="1" s="1"/>
  <c r="Y73" i="1"/>
  <c r="X73" i="1"/>
  <c r="G73" i="1" a="1"/>
  <c r="G73" i="1" s="1"/>
  <c r="X72" i="1"/>
  <c r="Y72" i="1" s="1"/>
  <c r="G72" i="1" a="1"/>
  <c r="G72" i="1" s="1"/>
  <c r="Y71" i="1"/>
  <c r="Y70" i="1"/>
  <c r="Y69" i="1"/>
  <c r="Y68" i="1"/>
  <c r="Y67" i="1"/>
  <c r="Y66" i="1"/>
  <c r="G66" i="1" a="1"/>
  <c r="G66" i="1" s="1"/>
  <c r="Y65" i="1"/>
  <c r="G65" i="1" a="1"/>
  <c r="G65" i="1" s="1"/>
  <c r="Y64" i="1"/>
  <c r="G64" i="1" a="1"/>
  <c r="G64" i="1" s="1"/>
  <c r="Y63" i="1"/>
  <c r="G63" i="1" a="1"/>
  <c r="G63" i="1" s="1"/>
  <c r="Y62" i="1"/>
  <c r="Y61" i="1"/>
  <c r="X61" i="1"/>
  <c r="G61" i="1" a="1"/>
  <c r="G61" i="1" s="1"/>
  <c r="X60" i="1"/>
  <c r="Y60" i="1" s="1"/>
  <c r="G60" i="1" a="1"/>
  <c r="G60" i="1" s="1"/>
  <c r="Y59" i="1"/>
  <c r="X59" i="1"/>
  <c r="G59" i="1" a="1"/>
  <c r="G59" i="1" s="1"/>
  <c r="X58" i="1"/>
  <c r="Y58" i="1" s="1"/>
  <c r="G58" i="1" a="1"/>
  <c r="G58" i="1" s="1"/>
  <c r="X57" i="1"/>
  <c r="Y57" i="1" s="1"/>
  <c r="Y56" i="1"/>
  <c r="X56" i="1"/>
  <c r="X55" i="1"/>
  <c r="Y55" i="1" s="1"/>
  <c r="X54" i="1"/>
  <c r="Y54" i="1" s="1"/>
  <c r="G54" i="1" a="1"/>
  <c r="G54" i="1" s="1"/>
  <c r="X53" i="1"/>
  <c r="Y53" i="1" s="1"/>
  <c r="X52" i="1"/>
  <c r="Y52" i="1" s="1"/>
  <c r="Y51" i="1"/>
  <c r="X51" i="1"/>
  <c r="X50" i="1"/>
  <c r="Y50" i="1" s="1"/>
  <c r="X49" i="1"/>
  <c r="Y49" i="1" s="1"/>
  <c r="X48" i="1"/>
  <c r="Y48" i="1" s="1"/>
  <c r="Y47" i="1"/>
  <c r="X47" i="1"/>
  <c r="X46" i="1"/>
  <c r="Y46" i="1" s="1"/>
  <c r="X45" i="1"/>
  <c r="Y45" i="1" s="1"/>
  <c r="X44" i="1"/>
  <c r="Y44" i="1" s="1"/>
  <c r="X41" i="1"/>
  <c r="Y41" i="1" s="1"/>
  <c r="G41" i="1" a="1"/>
  <c r="G41" i="1" s="1"/>
  <c r="X40" i="1"/>
  <c r="Y40" i="1" s="1"/>
  <c r="G40" i="1" a="1"/>
  <c r="G40" i="1" s="1"/>
  <c r="X39" i="1"/>
  <c r="Y39" i="1" s="1"/>
  <c r="G39" i="1" a="1"/>
  <c r="G39" i="1" s="1"/>
  <c r="Y38" i="1"/>
  <c r="X38" i="1"/>
  <c r="X37" i="1"/>
  <c r="Y37" i="1" s="1"/>
  <c r="X36" i="1"/>
  <c r="Y36" i="1" s="1"/>
  <c r="G36" i="1" a="1"/>
  <c r="G36" i="1" s="1"/>
  <c r="X35" i="1"/>
  <c r="Y35" i="1" s="1"/>
  <c r="G35" i="1" a="1"/>
  <c r="G35" i="1" s="1"/>
  <c r="Y34" i="1"/>
  <c r="Y33" i="1"/>
  <c r="Y32" i="1"/>
  <c r="Y31" i="1"/>
  <c r="Y30" i="1"/>
  <c r="Y29" i="1"/>
  <c r="G29" i="1" a="1"/>
  <c r="G29" i="1" s="1"/>
  <c r="Y28" i="1"/>
  <c r="G28" i="1" a="1"/>
  <c r="G28" i="1" s="1"/>
  <c r="Y27" i="1"/>
  <c r="G27" i="1" a="1"/>
  <c r="G27" i="1" s="1"/>
  <c r="Y26" i="1"/>
  <c r="Y25" i="1"/>
  <c r="X24" i="1"/>
  <c r="Y24" i="1" s="1"/>
  <c r="X23" i="1"/>
  <c r="Y23" i="1" s="1"/>
  <c r="X22" i="1"/>
  <c r="Y22" i="1" s="1"/>
  <c r="X21" i="1"/>
  <c r="Y21" i="1" s="1"/>
  <c r="Y20" i="1"/>
  <c r="X20" i="1"/>
  <c r="X19" i="1"/>
  <c r="Y19" i="1" s="1"/>
  <c r="X18" i="1"/>
  <c r="Y18" i="1" s="1"/>
  <c r="X17" i="1"/>
  <c r="Y17" i="1" s="1"/>
  <c r="X16" i="1"/>
  <c r="Y16" i="1" s="1"/>
  <c r="X15" i="1"/>
  <c r="Y15" i="1" s="1"/>
  <c r="X14" i="1"/>
  <c r="Y14" i="1" s="1"/>
  <c r="X13" i="1"/>
  <c r="Y13" i="1" s="1"/>
  <c r="X12" i="1"/>
  <c r="Y12" i="1" s="1"/>
  <c r="Y11" i="1"/>
  <c r="X11" i="1"/>
  <c r="X10" i="1"/>
  <c r="Y10" i="1" s="1"/>
  <c r="X9" i="1"/>
  <c r="Y9" i="1" s="1"/>
  <c r="X8" i="1"/>
  <c r="Y8" i="1" s="1"/>
  <c r="X7" i="1"/>
  <c r="Y7" i="1" s="1"/>
  <c r="X6" i="1"/>
  <c r="Y6" i="1" s="1"/>
  <c r="X5" i="1"/>
  <c r="Y5" i="1" s="1"/>
  <c r="X4" i="1"/>
  <c r="Y4" i="1" s="1"/>
  <c r="B9" i="4" l="1"/>
  <c r="A13" i="4" s="1"/>
  <c r="A11" i="4"/>
</calcChain>
</file>

<file path=xl/sharedStrings.xml><?xml version="1.0" encoding="utf-8"?>
<sst xmlns="http://schemas.openxmlformats.org/spreadsheetml/2006/main" count="1183" uniqueCount="304">
  <si>
    <t>Catégorie</t>
  </si>
  <si>
    <t>Sous catégorie</t>
  </si>
  <si>
    <t>Désignation Produit</t>
  </si>
  <si>
    <t>Taille</t>
  </si>
  <si>
    <t>Couleurs</t>
  </si>
  <si>
    <t>Prix dégressifs suivant la quantité (€ HT)</t>
  </si>
  <si>
    <r>
      <rPr>
        <b/>
        <sz val="10"/>
        <color theme="0"/>
        <rFont val="Arial"/>
      </rPr>
      <t xml:space="preserve">Couleurs au choix </t>
    </r>
    <r>
      <rPr>
        <b/>
        <sz val="8"/>
        <color theme="0"/>
        <rFont val="Arial"/>
      </rPr>
      <t>(menu déroulant)</t>
    </r>
  </si>
  <si>
    <t>Personnalisation?</t>
  </si>
  <si>
    <t>Type de perso</t>
  </si>
  <si>
    <t>Quantité Total</t>
  </si>
  <si>
    <t>Prix Total (€ HT)</t>
  </si>
  <si>
    <t>1 à 9</t>
  </si>
  <si>
    <t>10 à 19</t>
  </si>
  <si>
    <t>20 à 49</t>
  </si>
  <si>
    <t>50 à 99</t>
  </si>
  <si>
    <t>100 à 199</t>
  </si>
  <si>
    <t>200 +</t>
  </si>
  <si>
    <t>XS</t>
  </si>
  <si>
    <t>S</t>
  </si>
  <si>
    <t>M</t>
  </si>
  <si>
    <t>L</t>
  </si>
  <si>
    <t>XL</t>
  </si>
  <si>
    <t>2XL</t>
  </si>
  <si>
    <t>3XL</t>
  </si>
  <si>
    <t>4XL</t>
  </si>
  <si>
    <t>FEMME</t>
  </si>
  <si>
    <t xml:space="preserve">Les Hauts </t>
  </si>
  <si>
    <t xml:space="preserve">Blouses / Chemisiers </t>
  </si>
  <si>
    <t>Blouse crêpe Romane</t>
  </si>
  <si>
    <t>34 / 36 / 38/ 40 /42 / 44 / 46</t>
  </si>
  <si>
    <t>noir, blanc</t>
  </si>
  <si>
    <t>/</t>
  </si>
  <si>
    <t>Blanc</t>
  </si>
  <si>
    <t>Chemisier à col Mao Hélena</t>
  </si>
  <si>
    <t>36 / 38/ 40 /42 / 44 / 46 / 48</t>
  </si>
  <si>
    <t>Blouse crêpe Romy</t>
  </si>
  <si>
    <t>Chemises</t>
  </si>
  <si>
    <t>Chemise popeline Audrey</t>
  </si>
  <si>
    <t>XS / S / M / L / XL /2XL</t>
  </si>
  <si>
    <t>Chemise col mao Roberte</t>
  </si>
  <si>
    <t>XS / S / M / L / XL / 2XL / 3XL</t>
  </si>
  <si>
    <t>Chemise col mao Erwanne</t>
  </si>
  <si>
    <t xml:space="preserve">T-shirts </t>
  </si>
  <si>
    <t>T-shirt Col V Alberte</t>
  </si>
  <si>
    <t>noir, vert, blanc</t>
  </si>
  <si>
    <t>T-shirt Théodora</t>
  </si>
  <si>
    <t>noir, bottle green, blanc</t>
  </si>
  <si>
    <t>Bottle Green</t>
  </si>
  <si>
    <t>T-shirt fluide Ginny</t>
  </si>
  <si>
    <t>34 / 36 / 38/ 40 /42 / 44</t>
  </si>
  <si>
    <t>Noir</t>
  </si>
  <si>
    <t>Pull</t>
  </si>
  <si>
    <t>Pull écoresponsable en laine mérinos Jade</t>
  </si>
  <si>
    <t xml:space="preserve">XS / S / M / L / XL </t>
  </si>
  <si>
    <t>beige</t>
  </si>
  <si>
    <t>Sweat Florianne</t>
  </si>
  <si>
    <t>noir, mossy green, clay</t>
  </si>
  <si>
    <t>noir</t>
  </si>
  <si>
    <t>Vestes</t>
  </si>
  <si>
    <t xml:space="preserve">Veste Stéphanie
</t>
  </si>
  <si>
    <t>Polo</t>
  </si>
  <si>
    <t>Polo manches courtes Denise</t>
  </si>
  <si>
    <t>Polo femme Christiane</t>
  </si>
  <si>
    <t>bottle green</t>
  </si>
  <si>
    <t>Polo manches courtes Edmonde</t>
  </si>
  <si>
    <t>Doudounes</t>
  </si>
  <si>
    <t>Doudoune légère Azaëlle</t>
  </si>
  <si>
    <t>Doudoune légère Thea</t>
  </si>
  <si>
    <t>noir, mineral green</t>
  </si>
  <si>
    <t xml:space="preserve">Manteau </t>
  </si>
  <si>
    <t>Manteau Bénédicte</t>
  </si>
  <si>
    <t>Les Bas</t>
  </si>
  <si>
    <t>Pantalons</t>
  </si>
  <si>
    <t>Pantalon tailleur Stéphanie</t>
  </si>
  <si>
    <t>XS / S / M / L / XL / XXL / 2XL</t>
  </si>
  <si>
    <t>noir, anthracite</t>
  </si>
  <si>
    <t>Pantalon multipoches Benjamine</t>
  </si>
  <si>
    <t>noir, kaki</t>
  </si>
  <si>
    <t>Jean</t>
  </si>
  <si>
    <t>Jean droit noir Julienne</t>
  </si>
  <si>
    <t xml:space="preserve">34 / 36 / 38/ 40 /42 / 44 / 46 </t>
  </si>
  <si>
    <t>Les Accessoires</t>
  </si>
  <si>
    <t>Accessoires</t>
  </si>
  <si>
    <t>Foulard en soie Naturelle Celadon</t>
  </si>
  <si>
    <t>Unique</t>
  </si>
  <si>
    <t>vert clair et blanc</t>
  </si>
  <si>
    <t>Vert Clair</t>
  </si>
  <si>
    <t>Ceinture tressé Amalia</t>
  </si>
  <si>
    <t>unique</t>
  </si>
  <si>
    <t>noir,bottle green,blanc</t>
  </si>
  <si>
    <t>Bretelles à pinces Basile</t>
  </si>
  <si>
    <t>Gavroche Gabin</t>
  </si>
  <si>
    <t>noir, olive</t>
  </si>
  <si>
    <t>Col Claudine Pointu MATY</t>
  </si>
  <si>
    <t>blanc</t>
  </si>
  <si>
    <t>Les Tabliers</t>
  </si>
  <si>
    <t>Tabliers</t>
  </si>
  <si>
    <t>Tablier lin Marius</t>
  </si>
  <si>
    <t>noir, moutarde, vert</t>
  </si>
  <si>
    <t>Tablier demi chef Timothée</t>
  </si>
  <si>
    <t>sunflower, noir, bleu canard</t>
  </si>
  <si>
    <t>Tablier épais Marcel</t>
  </si>
  <si>
    <t>anthracite, beige, vert olive</t>
  </si>
  <si>
    <t>Antracite</t>
  </si>
  <si>
    <t>Tablier à bavette Emile</t>
  </si>
  <si>
    <t>noir, beige, vert olive</t>
  </si>
  <si>
    <t>Tablier p’tit Emile</t>
  </si>
  <si>
    <t>noir, taupe, beige</t>
  </si>
  <si>
    <t>Vêtements de cuisine</t>
  </si>
  <si>
    <t>Vestes de cuisine</t>
  </si>
  <si>
    <t>Veste de cuisine Riley</t>
  </si>
  <si>
    <t>Veste de cuisine Sabine</t>
  </si>
  <si>
    <t xml:space="preserve">XS / S / M / L / XL / 2XL </t>
  </si>
  <si>
    <t>Veste de cuisine Manche courte Cookie</t>
  </si>
  <si>
    <t>Veste de cuisine à manches
longues COOKIE</t>
  </si>
  <si>
    <t xml:space="preserve"> Pantalons de cuisine</t>
  </si>
  <si>
    <t>Pantalon de cuisine Andre</t>
  </si>
  <si>
    <t>Pantalon de cuisine Hervé</t>
  </si>
  <si>
    <t>gris</t>
  </si>
  <si>
    <t>Gris</t>
  </si>
  <si>
    <t>Pantalon de cuisine Claude</t>
  </si>
  <si>
    <t>HOMME</t>
  </si>
  <si>
    <t>Chemise popeline Alfred</t>
  </si>
  <si>
    <t>S / M / L / XL / 2XL / 3XL</t>
  </si>
  <si>
    <t>Chemise stretch Marcel</t>
  </si>
  <si>
    <t>Chemise oxford Mathis</t>
  </si>
  <si>
    <t>Polo coton Christian</t>
  </si>
  <si>
    <t>S / M / L / XL / 2XL / 3XL / 4XL</t>
  </si>
  <si>
    <t>noir, blanc, bottle green</t>
  </si>
  <si>
    <t>Polo supima Frederic</t>
  </si>
  <si>
    <t>T-shirt Col V Albert</t>
  </si>
  <si>
    <t>noir, forest green, blanc</t>
  </si>
  <si>
    <t>T-Shirt Théodore</t>
  </si>
  <si>
    <t>Veste Robin</t>
  </si>
  <si>
    <t>Kaki</t>
  </si>
  <si>
    <t>Veste Stéphane</t>
  </si>
  <si>
    <t>S / M / L / XL / 2XL / 3XL/4XL</t>
  </si>
  <si>
    <t>Manteau Benoit</t>
  </si>
  <si>
    <t>Gilets</t>
  </si>
  <si>
    <t>Gilet chevrons homme Franck</t>
  </si>
  <si>
    <t>charcoal</t>
  </si>
  <si>
    <t>Charcoal</t>
  </si>
  <si>
    <t xml:space="preserve">Pull </t>
  </si>
  <si>
    <t>Pull col rond Edouard</t>
  </si>
  <si>
    <t>S / M / L / XL / 2XL/3XL</t>
  </si>
  <si>
    <t>blanc, noir, kaki</t>
  </si>
  <si>
    <t>Doudoune légère Azaël Manche Courte</t>
  </si>
  <si>
    <t>Doudoune légère Théo Manche Longue</t>
  </si>
  <si>
    <t>noir, mineral
green</t>
  </si>
  <si>
    <t>Pantalon Chino Nicolas</t>
  </si>
  <si>
    <t>XS / S / M / L / XL / XXL / 2XL/3XL</t>
  </si>
  <si>
    <t>Jean droit noir Julien</t>
  </si>
  <si>
    <t>Pantalon cargo Peter</t>
  </si>
  <si>
    <t>Pantalon John</t>
  </si>
  <si>
    <t>XS / S / M / L / XL / 2XL/3XL/4xl</t>
  </si>
  <si>
    <t>Accesoires</t>
  </si>
  <si>
    <t>Nœud papillon Roger</t>
  </si>
  <si>
    <t>Ceinture tressée Boston</t>
  </si>
  <si>
    <t>Olive</t>
  </si>
  <si>
    <t>Vert</t>
  </si>
  <si>
    <t>Sunflower</t>
  </si>
  <si>
    <t>Taupe</t>
  </si>
  <si>
    <t>Les Vêtements de cuisine</t>
  </si>
  <si>
    <t>Pantanlons de cuisine</t>
  </si>
  <si>
    <r>
      <rPr>
        <b/>
        <sz val="10"/>
        <color theme="0"/>
        <rFont val="Arial"/>
      </rPr>
      <t xml:space="preserve">Couleurs au choix </t>
    </r>
    <r>
      <rPr>
        <b/>
        <sz val="8"/>
        <color theme="0"/>
        <rFont val="Arial"/>
      </rPr>
      <t>(menu déroulant)</t>
    </r>
  </si>
  <si>
    <t xml:space="preserve">Les Chaussures </t>
  </si>
  <si>
    <t>EPI &amp; Sneakers</t>
  </si>
  <si>
    <t>Chaussures coquées Fergus</t>
  </si>
  <si>
    <t>36 - 48</t>
  </si>
  <si>
    <t>Sneakers mixte Alois</t>
  </si>
  <si>
    <t>35-47</t>
  </si>
  <si>
    <t>Chaussures sécurité Johan</t>
  </si>
  <si>
    <t>39-47</t>
  </si>
  <si>
    <t>marron</t>
  </si>
  <si>
    <t>Bottes coquées Thomas</t>
  </si>
  <si>
    <t>41-48</t>
  </si>
  <si>
    <t>BON DE COMMANDE</t>
  </si>
  <si>
    <t>Genre</t>
  </si>
  <si>
    <t>Moodboard</t>
  </si>
  <si>
    <t>Code Produit</t>
  </si>
  <si>
    <t>Designation</t>
  </si>
  <si>
    <t>Couleurs disponibles</t>
  </si>
  <si>
    <t>Tailles Disponibles</t>
  </si>
  <si>
    <t>Info complémentaire</t>
  </si>
  <si>
    <t>Lien site web</t>
  </si>
  <si>
    <t>Quantité
souhaitée</t>
  </si>
  <si>
    <t>Détails des tailles</t>
  </si>
  <si>
    <t>Mixte</t>
  </si>
  <si>
    <t>OUI</t>
  </si>
  <si>
    <t>MBE-KP605</t>
  </si>
  <si>
    <t>Taille Unique</t>
  </si>
  <si>
    <t>Femmes</t>
  </si>
  <si>
    <t>MBA-AQ900</t>
  </si>
  <si>
    <t>Ceinture tressée Amalia</t>
  </si>
  <si>
    <t>Hommes</t>
  </si>
  <si>
    <t>MBA-KP805</t>
  </si>
  <si>
    <t>MBE-MATY</t>
  </si>
  <si>
    <t>Col Claudine Pointu Maty</t>
  </si>
  <si>
    <t>MBE-FOUL-CEL</t>
  </si>
  <si>
    <t>50 x 50 cm</t>
  </si>
  <si>
    <t>MBE-FOUL-SAF</t>
  </si>
  <si>
    <t>Foulard en soie Naturelle Safran</t>
  </si>
  <si>
    <t>jaune et vert foncé</t>
  </si>
  <si>
    <t>MBE-AT097</t>
  </si>
  <si>
    <t>MBE-K859</t>
  </si>
  <si>
    <t>Bas</t>
  </si>
  <si>
    <t>MBE-SD001</t>
  </si>
  <si>
    <t>MBE-SD011</t>
  </si>
  <si>
    <t>Jupe</t>
  </si>
  <si>
    <t>MBE-K762</t>
  </si>
  <si>
    <t>Jupe chino Sophie</t>
  </si>
  <si>
    <t>MBE-NS740</t>
  </si>
  <si>
    <t>noir, kakhi</t>
  </si>
  <si>
    <t>MBE-k740</t>
  </si>
  <si>
    <t>MBE-WK705</t>
  </si>
  <si>
    <t>MBE-K746</t>
  </si>
  <si>
    <t>MBE-K731</t>
  </si>
  <si>
    <t>Chaussures</t>
  </si>
  <si>
    <t>Bottes coquées</t>
  </si>
  <si>
    <t>MBE-RG570</t>
  </si>
  <si>
    <t>Du 41 au 47</t>
  </si>
  <si>
    <t>Coquées</t>
  </si>
  <si>
    <t>MBE-FERGUS</t>
  </si>
  <si>
    <t>Chaussures de sécurité coquées, 100 % cuir</t>
  </si>
  <si>
    <t>Chaussures sécurité</t>
  </si>
  <si>
    <t>MBA-P3855</t>
  </si>
  <si>
    <t>Antidérapante, cuir &amp; polyuréthane</t>
  </si>
  <si>
    <t>Sneakers</t>
  </si>
  <si>
    <t>MBE-36111</t>
  </si>
  <si>
    <t>Antidérapante, non coquées, 100 % cuir</t>
  </si>
  <si>
    <t>Hauts</t>
  </si>
  <si>
    <t>Blouses / Chemisiers</t>
  </si>
  <si>
    <t>MBE-K5003</t>
  </si>
  <si>
    <t>MBE-K5002</t>
  </si>
  <si>
    <t>MBE-V5015S</t>
  </si>
  <si>
    <t>MBE-K514</t>
  </si>
  <si>
    <t>MBE-J920M</t>
  </si>
  <si>
    <t>MBE-KK727</t>
  </si>
  <si>
    <t>MBE-K6113</t>
  </si>
  <si>
    <t>Doudoune légère Azaël</t>
  </si>
  <si>
    <t>MBE-K6114</t>
  </si>
  <si>
    <t>MBE-K6121</t>
  </si>
  <si>
    <t>MBE-K6120</t>
  </si>
  <si>
    <t>Doudoune légère Théo</t>
  </si>
  <si>
    <t>Gilet</t>
  </si>
  <si>
    <t>MBE-PR625</t>
  </si>
  <si>
    <t>Manteau</t>
  </si>
  <si>
    <t>MBE-K6141</t>
  </si>
  <si>
    <t>Du 34 au 46</t>
  </si>
  <si>
    <t>MBE-K6140</t>
  </si>
  <si>
    <t>Polos</t>
  </si>
  <si>
    <t>MBE-ID001</t>
  </si>
  <si>
    <t>MBE-K274</t>
  </si>
  <si>
    <t>MBE-K275</t>
  </si>
  <si>
    <t>MBE-K2000</t>
  </si>
  <si>
    <t>Pulls</t>
  </si>
  <si>
    <t>MBE-VL100</t>
  </si>
  <si>
    <t>blanc, noir, khaki</t>
  </si>
  <si>
    <t>MBE-NS920</t>
  </si>
  <si>
    <t>MBE-K481</t>
  </si>
  <si>
    <t>T-Shirts</t>
  </si>
  <si>
    <t>MBE-K3028IC</t>
  </si>
  <si>
    <t>MBE-K3029IC</t>
  </si>
  <si>
    <t>MBE-CGTW047</t>
  </si>
  <si>
    <t>MBE-#190F</t>
  </si>
  <si>
    <t>MBE-#190M</t>
  </si>
  <si>
    <t>T-shirt Théodore</t>
  </si>
  <si>
    <t>MBE-NS610</t>
  </si>
  <si>
    <t>kakhi</t>
  </si>
  <si>
    <t>MBE-STEPHANE</t>
  </si>
  <si>
    <t>EMI</t>
  </si>
  <si>
    <t>MBE-PR151</t>
  </si>
  <si>
    <t>MAR</t>
  </si>
  <si>
    <t>MARIUS</t>
  </si>
  <si>
    <t>PTI-EMI</t>
  </si>
  <si>
    <t>MBE-ANDRE</t>
  </si>
  <si>
    <t>MBE-CLAUDE</t>
  </si>
  <si>
    <t>MBE-HERVE</t>
  </si>
  <si>
    <t>MBE-COOKML</t>
  </si>
  <si>
    <t>Veste de cuisine à manches longues Cookie</t>
  </si>
  <si>
    <t>MBE-COOKIE</t>
  </si>
  <si>
    <t>Veste de cuisine Cookie</t>
  </si>
  <si>
    <t>MBE-Riley</t>
  </si>
  <si>
    <t>MBE-SABINE</t>
  </si>
  <si>
    <t>Devis Final</t>
  </si>
  <si>
    <t xml:space="preserve">Personalisation Globale selectionné : </t>
  </si>
  <si>
    <t>5 à 9</t>
  </si>
  <si>
    <t xml:space="preserve">10 à 19 </t>
  </si>
  <si>
    <t xml:space="preserve">20 à 99 </t>
  </si>
  <si>
    <t xml:space="preserve">Quantité finale </t>
  </si>
  <si>
    <t>Prix personnalisation</t>
  </si>
  <si>
    <t xml:space="preserve">Logo coeur </t>
  </si>
  <si>
    <t>Logo Dos</t>
  </si>
  <si>
    <t>Flocage  prénom du talent</t>
  </si>
  <si>
    <t>Flocage avec le nom de la maison</t>
  </si>
  <si>
    <t>Prix Total Perso HT</t>
  </si>
  <si>
    <t>Prix Total Devis (Textile + Perso) HT</t>
  </si>
  <si>
    <t>Commentaire</t>
  </si>
  <si>
    <t>Conditions</t>
  </si>
  <si>
    <r>
      <rPr>
        <b/>
        <sz val="9"/>
        <color theme="1"/>
        <rFont val="Arial"/>
      </rPr>
      <t xml:space="preserve">Personnalisation :
</t>
    </r>
    <r>
      <rPr>
        <sz val="9"/>
        <color theme="1"/>
        <rFont val="Arial"/>
      </rPr>
      <t>Pour obtenir le prix de personnalisation, merci de renseigner dans les cases grises :
-le nombre de logos coeur
-le nombre de logos poitrine
-le flocage
Si vous choisissez un flocage “nom de maison” ou “prénoms” :
- flocage prénoms : merci de nous fournir une liste des prénoms à floquer, avec la taille correspondante pour chaque personne
- flocage nom de maison : merci de nous indiquer le texte exact à floquer
Nous vous enverrons ensuite un BAT (bon à tirer) pour validation avant lancement en production.
Les personnalisations coeur et poitrine sont définies sur la base du BAT déjà fourni.</t>
    </r>
    <r>
      <rPr>
        <b/>
        <sz val="9"/>
        <color theme="1"/>
        <rFont val="Arial"/>
      </rPr>
      <t xml:space="preserve">
Textiles : 
</t>
    </r>
    <r>
      <rPr>
        <sz val="9"/>
        <color theme="1"/>
        <rFont val="Arial"/>
      </rPr>
      <t xml:space="preserve">Les informations de tailles, quantités et références doivent être complétées ligne par ligne dans le bon de commande.
</t>
    </r>
    <r>
      <rPr>
        <b/>
        <sz val="9"/>
        <color theme="1"/>
        <rFont val="Arial"/>
      </rPr>
      <t xml:space="preserve">
Facturation :
</t>
    </r>
    <r>
      <rPr>
        <sz val="9"/>
        <color theme="1"/>
        <rFont val="Arial"/>
      </rPr>
      <t>Facturation individuelle par maison
Paiement à 30 jours date d’expédition</t>
    </r>
    <r>
      <rPr>
        <b/>
        <sz val="9"/>
        <color theme="1"/>
        <rFont val="Arial"/>
      </rPr>
      <t xml:space="preserve">
Délais de production :
</t>
    </r>
    <r>
      <rPr>
        <sz val="9"/>
        <color theme="1"/>
        <rFont val="Arial"/>
      </rPr>
      <t>2 à 3 semaines après validation du BAT</t>
    </r>
    <r>
      <rPr>
        <b/>
        <sz val="9"/>
        <color theme="1"/>
        <rFont val="Arial"/>
      </rPr>
      <t xml:space="preserve">
Livraison :
</t>
    </r>
    <r>
      <rPr>
        <sz val="9"/>
        <color theme="1"/>
        <rFont val="Arial"/>
      </rPr>
      <t>Livraison individuelle, directement par château</t>
    </r>
    <r>
      <rPr>
        <b/>
        <sz val="9"/>
        <color theme="1"/>
        <rFont val="Arial"/>
      </rPr>
      <t xml:space="preserve">
Frais de port :
</t>
    </r>
    <r>
      <rPr>
        <sz val="9"/>
        <color theme="1"/>
        <rFont val="Arial"/>
      </rPr>
      <t xml:space="preserve">France : franco de port à partir de 200 € HT de commande, sinon 15 € HT / livraison
Union Européenne (hors Suisse) : franco de port à partir de 500 € HT de commande, sinon 15 € HT / livraison
Suisse : 30 € / livraison
</t>
    </r>
    <r>
      <rPr>
        <b/>
        <sz val="9"/>
        <color theme="1"/>
        <rFont val="Arial"/>
      </rPr>
      <t xml:space="preserve">
Conditions de retour :
</t>
    </r>
    <r>
      <rPr>
        <sz val="9"/>
        <color theme="1"/>
        <rFont val="Arial"/>
      </rPr>
      <t>Aucun retour possible sur les articles personnalisés (brodés / floqués)
Pour les articles non personnalisés : retour uniquement sur demande, en nous contactant par email</t>
    </r>
    <r>
      <rPr>
        <b/>
        <sz val="9"/>
        <color theme="1"/>
        <rFont val="Arial"/>
      </rPr>
      <t xml:space="preserve">
Contact :
</t>
    </r>
    <r>
      <rPr>
        <sz val="9"/>
        <color theme="1"/>
        <rFont val="Arial"/>
      </rPr>
      <t>En cas de question ou de souci sur le bon de commande, vous pouvez nous contacter :
contact@ma-belle-equipe.fr
+33.3.20.25.94.88</t>
    </r>
  </si>
  <si>
    <t>BON DE COMMANDES - TEXTILE MA BELLE EQUIPE 2026</t>
  </si>
  <si>
    <t>Pointures</t>
  </si>
  <si>
    <t>Total textile &amp; chaussure HT</t>
  </si>
  <si>
    <t>"quantité à renseigner"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</si>
</sst>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[$€-1]"/>
    <numFmt numFmtId="165" formatCode="#\ ##,000\ \€"/>
    <numFmt numFmtId="166" formatCode="#,##0.00\ &quot;€&quot;"/>
  </numFmts>
  <fonts count="25" x14ac:knownFonts="1">
    <font>
      <sz val="10"/>
      <color rgb="FF000000"/>
      <name val="Arial"/>
      <scheme val="minor"/>
    </font>
    <font>
      <sz val="10"/>
      <color rgb="FF000000"/>
      <name val="Arial"/>
    </font>
    <font>
      <b/>
      <sz val="10"/>
      <color theme="0"/>
      <name val="Arial"/>
    </font>
    <font>
      <b/>
      <sz val="11"/>
      <color theme="0"/>
      <name val="Arial"/>
    </font>
    <font>
      <sz val="10"/>
      <name val="Arial"/>
    </font>
    <font>
      <b/>
      <sz val="10"/>
      <color rgb="FFFFFFFF"/>
      <name val="Arial"/>
    </font>
    <font>
      <b/>
      <sz val="8"/>
      <color theme="0"/>
      <name val="Arial"/>
    </font>
    <font>
      <b/>
      <sz val="8"/>
      <color rgb="FFFFFFFF"/>
      <name val="Arial"/>
    </font>
    <font>
      <b/>
      <sz val="11"/>
      <color rgb="FFFFFFFF"/>
      <name val="Arial"/>
    </font>
    <font>
      <b/>
      <sz val="10"/>
      <color rgb="FF000000"/>
      <name val="Arial"/>
    </font>
    <font>
      <b/>
      <sz val="10"/>
      <color theme="1"/>
      <name val="Arial"/>
    </font>
    <font>
      <sz val="10"/>
      <color theme="1"/>
      <name val="Arial"/>
    </font>
    <font>
      <sz val="10"/>
      <color rgb="FFFF0000"/>
      <name val="Arial"/>
    </font>
    <font>
      <sz val="10"/>
      <color theme="1"/>
      <name val="Arial"/>
      <scheme val="minor"/>
    </font>
    <font>
      <b/>
      <sz val="8"/>
      <color theme="1"/>
      <name val="Arial"/>
    </font>
    <font>
      <sz val="11"/>
      <color theme="1"/>
      <name val="Calibri"/>
    </font>
    <font>
      <b/>
      <sz val="11"/>
      <color rgb="FF232323"/>
      <name val="Roboto"/>
    </font>
    <font>
      <b/>
      <sz val="10"/>
      <color theme="1"/>
      <name val="Arial"/>
      <scheme val="minor"/>
    </font>
    <font>
      <sz val="10"/>
      <color rgb="FF1F1F1F"/>
      <name val="Arial"/>
    </font>
    <font>
      <b/>
      <sz val="13"/>
      <color theme="1"/>
      <name val="Arial"/>
    </font>
    <font>
      <b/>
      <sz val="9"/>
      <color theme="1"/>
      <name val="Arial"/>
    </font>
    <font>
      <sz val="9"/>
      <color theme="1"/>
      <name val="Arial"/>
    </font>
    <font>
      <b/>
      <sz val="18"/>
      <color theme="0"/>
      <name val="Arial"/>
      <family val="2"/>
      <scheme val="minor"/>
    </font>
    <font>
      <b/>
      <sz val="10"/>
      <color rgb="FFFFFFFF"/>
      <name val="Arial"/>
      <family val="2"/>
    </font>
    <font>
      <i/>
      <sz val="8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083C92"/>
        <bgColor rgb="FF083C92"/>
      </patternFill>
    </fill>
    <fill>
      <patternFill patternType="solid">
        <fgColor rgb="FFFAD9D6"/>
        <bgColor rgb="FFFAD9D6"/>
      </patternFill>
    </fill>
    <fill>
      <patternFill patternType="solid">
        <fgColor rgb="FFD9EAD3"/>
        <bgColor rgb="FFD9EAD3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D9E6FC"/>
        <bgColor rgb="FFD9E6FC"/>
      </patternFill>
    </fill>
    <fill>
      <patternFill patternType="solid">
        <fgColor rgb="FFF3F3F3"/>
        <bgColor rgb="FFF3F3F3"/>
      </patternFill>
    </fill>
    <fill>
      <patternFill patternType="solid">
        <fgColor rgb="FFFF0000"/>
        <bgColor rgb="FFFF0000"/>
      </patternFill>
    </fill>
    <fill>
      <patternFill patternType="solid">
        <fgColor rgb="FFAAC5AE"/>
        <bgColor rgb="FFAAC5AE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00"/>
        <bgColor rgb="FFCFE2F3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0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/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/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/>
      <right style="dotted">
        <color rgb="FF000000"/>
      </right>
      <top/>
      <bottom/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medium">
        <color rgb="FF000000"/>
      </bottom>
      <diagonal/>
    </border>
    <border>
      <left/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rgb="FF000000"/>
      </right>
      <top style="dotted">
        <color rgb="FF000000"/>
      </top>
      <bottom/>
      <diagonal/>
    </border>
    <border>
      <left style="medium">
        <color indexed="64"/>
      </left>
      <right style="dotted">
        <color rgb="FF000000"/>
      </right>
      <top/>
      <bottom/>
      <diagonal/>
    </border>
    <border>
      <left style="medium">
        <color indexed="64"/>
      </left>
      <right style="dotted">
        <color rgb="FF000000"/>
      </right>
      <top/>
      <bottom style="medium">
        <color indexed="64"/>
      </bottom>
      <diagonal/>
    </border>
    <border>
      <left style="dotted">
        <color rgb="FF000000"/>
      </left>
      <right style="dotted">
        <color rgb="FF000000"/>
      </right>
      <top/>
      <bottom style="medium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indexed="64"/>
      </bottom>
      <diagonal/>
    </border>
    <border>
      <left style="dotted">
        <color rgb="FF000000"/>
      </left>
      <right/>
      <top style="dotted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rgb="FF000000"/>
      </left>
      <right style="dotted">
        <color rgb="FF000000"/>
      </right>
      <top style="dotted">
        <color indexed="64"/>
      </top>
      <bottom/>
      <diagonal/>
    </border>
    <border>
      <left style="dotted">
        <color rgb="FF000000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rgb="FF000000"/>
      </right>
      <top style="dotted">
        <color indexed="64"/>
      </top>
      <bottom/>
      <diagonal/>
    </border>
    <border>
      <left style="dotted">
        <color rgb="FF000000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/>
      <bottom style="dotted">
        <color rgb="FF000000"/>
      </bottom>
      <diagonal/>
    </border>
    <border>
      <left/>
      <right style="medium">
        <color indexed="64"/>
      </right>
      <top style="dotted">
        <color rgb="FF000000"/>
      </top>
      <bottom style="dotted">
        <color rgb="FF000000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dotted">
        <color rgb="FF000000"/>
      </bottom>
      <diagonal/>
    </border>
    <border>
      <left/>
      <right style="medium">
        <color indexed="64"/>
      </right>
      <top/>
      <bottom style="dotted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dotted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tted">
        <color rgb="FF000000"/>
      </left>
      <right style="dotted">
        <color rgb="FF000000"/>
      </right>
      <top style="medium">
        <color indexed="64"/>
      </top>
      <bottom/>
      <diagonal/>
    </border>
    <border>
      <left style="dotted">
        <color rgb="FF000000"/>
      </left>
      <right style="dotted">
        <color rgb="FF000000"/>
      </right>
      <top style="medium">
        <color indexed="64"/>
      </top>
      <bottom style="dotted">
        <color rgb="FF000000"/>
      </bottom>
      <diagonal/>
    </border>
    <border>
      <left style="dotted">
        <color rgb="FF000000"/>
      </left>
      <right/>
      <top style="medium">
        <color indexed="64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medium">
        <color indexed="64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medium">
        <color indexed="64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medium">
        <color indexed="64"/>
      </bottom>
      <diagonal/>
    </border>
    <border>
      <left style="dotted">
        <color rgb="FF000000"/>
      </left>
      <right style="medium">
        <color indexed="64"/>
      </right>
      <top style="dotted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08">
    <xf numFmtId="0" fontId="0" fillId="0" borderId="0" xfId="0"/>
    <xf numFmtId="0" fontId="1" fillId="0" borderId="0" xfId="0" applyFont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11" fillId="0" borderId="12" xfId="0" applyFont="1" applyBorder="1" applyAlignment="1">
      <alignment horizontal="left" vertical="center"/>
    </xf>
    <xf numFmtId="0" fontId="11" fillId="0" borderId="1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164" fontId="11" fillId="0" borderId="12" xfId="0" applyNumberFormat="1" applyFont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/>
    </xf>
    <xf numFmtId="0" fontId="11" fillId="6" borderId="13" xfId="0" applyFont="1" applyFill="1" applyBorder="1" applyAlignment="1">
      <alignment horizontal="center" vertical="center"/>
    </xf>
    <xf numFmtId="164" fontId="11" fillId="5" borderId="12" xfId="0" applyNumberFormat="1" applyFont="1" applyFill="1" applyBorder="1" applyAlignment="1">
      <alignment horizontal="center" vertical="center"/>
    </xf>
    <xf numFmtId="164" fontId="1" fillId="5" borderId="12" xfId="0" applyNumberFormat="1" applyFont="1" applyFill="1" applyBorder="1" applyAlignment="1">
      <alignment vertical="center"/>
    </xf>
    <xf numFmtId="0" fontId="11" fillId="5" borderId="14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left" vertical="center"/>
    </xf>
    <xf numFmtId="164" fontId="11" fillId="0" borderId="13" xfId="0" applyNumberFormat="1" applyFont="1" applyBorder="1" applyAlignment="1">
      <alignment horizontal="center" vertical="center"/>
    </xf>
    <xf numFmtId="164" fontId="11" fillId="5" borderId="13" xfId="0" applyNumberFormat="1" applyFont="1" applyFill="1" applyBorder="1" applyAlignment="1">
      <alignment horizontal="center" vertical="center"/>
    </xf>
    <xf numFmtId="164" fontId="1" fillId="5" borderId="13" xfId="0" applyNumberFormat="1" applyFont="1" applyFill="1" applyBorder="1" applyAlignment="1">
      <alignment vertical="center"/>
    </xf>
    <xf numFmtId="0" fontId="1" fillId="5" borderId="13" xfId="0" applyFont="1" applyFill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0" fontId="11" fillId="7" borderId="13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0" fontId="1" fillId="7" borderId="13" xfId="0" applyFont="1" applyFill="1" applyBorder="1" applyAlignment="1">
      <alignment horizontal="center" vertical="center"/>
    </xf>
    <xf numFmtId="0" fontId="11" fillId="0" borderId="27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164" fontId="11" fillId="0" borderId="27" xfId="0" applyNumberFormat="1" applyFont="1" applyBorder="1" applyAlignment="1">
      <alignment horizontal="center" vertical="center"/>
    </xf>
    <xf numFmtId="0" fontId="11" fillId="5" borderId="27" xfId="0" applyFont="1" applyFill="1" applyBorder="1" applyAlignment="1">
      <alignment horizontal="center" vertical="center"/>
    </xf>
    <xf numFmtId="0" fontId="11" fillId="5" borderId="28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7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164" fontId="12" fillId="0" borderId="29" xfId="0" applyNumberFormat="1" applyFont="1" applyBorder="1" applyAlignment="1">
      <alignment vertical="center"/>
    </xf>
    <xf numFmtId="0" fontId="10" fillId="0" borderId="13" xfId="0" applyFont="1" applyBorder="1" applyAlignment="1">
      <alignment horizontal="center" vertical="center"/>
    </xf>
    <xf numFmtId="0" fontId="11" fillId="9" borderId="13" xfId="0" applyFont="1" applyFill="1" applyBorder="1" applyAlignment="1">
      <alignment horizontal="left" vertical="center"/>
    </xf>
    <xf numFmtId="0" fontId="11" fillId="9" borderId="13" xfId="0" applyFont="1" applyFill="1" applyBorder="1" applyAlignment="1">
      <alignment horizontal="center" vertical="center"/>
    </xf>
    <xf numFmtId="164" fontId="11" fillId="9" borderId="13" xfId="0" applyNumberFormat="1" applyFont="1" applyFill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0" fontId="11" fillId="0" borderId="22" xfId="0" applyFont="1" applyBorder="1" applyAlignment="1">
      <alignment horizontal="center" vertical="center"/>
    </xf>
    <xf numFmtId="164" fontId="11" fillId="0" borderId="22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4" fillId="5" borderId="5" xfId="0" applyFont="1" applyFill="1" applyBorder="1" applyAlignment="1">
      <alignment horizontal="center"/>
    </xf>
    <xf numFmtId="0" fontId="14" fillId="5" borderId="39" xfId="0" applyFont="1" applyFill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11" fillId="0" borderId="39" xfId="0" applyFont="1" applyBorder="1"/>
    <xf numFmtId="0" fontId="11" fillId="0" borderId="33" xfId="0" applyFont="1" applyBorder="1"/>
    <xf numFmtId="164" fontId="11" fillId="0" borderId="39" xfId="0" applyNumberFormat="1" applyFont="1" applyBorder="1" applyAlignment="1">
      <alignment horizontal="center"/>
    </xf>
    <xf numFmtId="0" fontId="11" fillId="5" borderId="40" xfId="0" applyFont="1" applyFill="1" applyBorder="1"/>
    <xf numFmtId="0" fontId="11" fillId="5" borderId="5" xfId="0" applyFont="1" applyFill="1" applyBorder="1"/>
    <xf numFmtId="0" fontId="11" fillId="7" borderId="39" xfId="0" applyFont="1" applyFill="1" applyBorder="1" applyAlignment="1">
      <alignment horizontal="center"/>
    </xf>
    <xf numFmtId="0" fontId="11" fillId="7" borderId="39" xfId="0" applyFont="1" applyFill="1" applyBorder="1"/>
    <xf numFmtId="0" fontId="11" fillId="10" borderId="39" xfId="0" applyFont="1" applyFill="1" applyBorder="1"/>
    <xf numFmtId="0" fontId="11" fillId="10" borderId="41" xfId="0" applyFont="1" applyFill="1" applyBorder="1"/>
    <xf numFmtId="0" fontId="15" fillId="0" borderId="39" xfId="0" applyFont="1" applyBorder="1" applyAlignment="1">
      <alignment horizontal="center" wrapText="1"/>
    </xf>
    <xf numFmtId="165" fontId="11" fillId="12" borderId="22" xfId="0" applyNumberFormat="1" applyFont="1" applyFill="1" applyBorder="1" applyAlignment="1">
      <alignment horizontal="center"/>
    </xf>
    <xf numFmtId="3" fontId="11" fillId="0" borderId="47" xfId="0" applyNumberFormat="1" applyFont="1" applyBorder="1" applyAlignment="1">
      <alignment horizontal="center" vertical="center"/>
    </xf>
    <xf numFmtId="0" fontId="11" fillId="0" borderId="65" xfId="0" applyFont="1" applyBorder="1" applyAlignment="1">
      <alignment vertical="center"/>
    </xf>
    <xf numFmtId="0" fontId="11" fillId="7" borderId="65" xfId="0" applyFont="1" applyFill="1" applyBorder="1" applyAlignment="1">
      <alignment horizontal="center" vertical="center"/>
    </xf>
    <xf numFmtId="0" fontId="11" fillId="0" borderId="65" xfId="0" applyFont="1" applyBorder="1" applyAlignment="1">
      <alignment horizontal="center" vertical="center"/>
    </xf>
    <xf numFmtId="164" fontId="11" fillId="0" borderId="65" xfId="0" applyNumberFormat="1" applyFont="1" applyBorder="1" applyAlignment="1">
      <alignment horizontal="center" vertical="center"/>
    </xf>
    <xf numFmtId="0" fontId="11" fillId="6" borderId="65" xfId="0" applyFont="1" applyFill="1" applyBorder="1" applyAlignment="1">
      <alignment horizontal="center" vertical="center"/>
    </xf>
    <xf numFmtId="0" fontId="11" fillId="5" borderId="65" xfId="0" applyFont="1" applyFill="1" applyBorder="1" applyAlignment="1">
      <alignment horizontal="center" vertical="center"/>
    </xf>
    <xf numFmtId="3" fontId="11" fillId="0" borderId="66" xfId="0" applyNumberFormat="1" applyFont="1" applyBorder="1" applyAlignment="1">
      <alignment horizontal="center" vertical="center"/>
    </xf>
    <xf numFmtId="0" fontId="11" fillId="12" borderId="17" xfId="0" applyFont="1" applyFill="1" applyBorder="1"/>
    <xf numFmtId="0" fontId="24" fillId="17" borderId="68" xfId="0" applyFont="1" applyFill="1" applyBorder="1" applyAlignment="1">
      <alignment horizontal="center" vertical="center" wrapText="1"/>
    </xf>
    <xf numFmtId="164" fontId="11" fillId="0" borderId="47" xfId="0" applyNumberFormat="1" applyFont="1" applyBorder="1" applyAlignment="1">
      <alignment horizontal="center" vertical="center"/>
    </xf>
    <xf numFmtId="164" fontId="11" fillId="0" borderId="20" xfId="0" applyNumberFormat="1" applyFont="1" applyBorder="1" applyAlignment="1">
      <alignment horizontal="center" vertical="center"/>
    </xf>
    <xf numFmtId="164" fontId="11" fillId="0" borderId="23" xfId="0" applyNumberFormat="1" applyFont="1" applyBorder="1" applyAlignment="1">
      <alignment horizontal="center" vertical="center"/>
    </xf>
    <xf numFmtId="164" fontId="11" fillId="0" borderId="42" xfId="0" applyNumberFormat="1" applyFont="1" applyBorder="1" applyAlignment="1">
      <alignment horizontal="center" vertical="center"/>
    </xf>
    <xf numFmtId="164" fontId="11" fillId="0" borderId="72" xfId="0" applyNumberFormat="1" applyFont="1" applyBorder="1" applyAlignment="1">
      <alignment horizontal="center" vertical="center"/>
    </xf>
    <xf numFmtId="164" fontId="11" fillId="0" borderId="70" xfId="0" applyNumberFormat="1" applyFont="1" applyBorder="1" applyAlignment="1">
      <alignment horizontal="center" vertical="center"/>
    </xf>
    <xf numFmtId="164" fontId="11" fillId="0" borderId="71" xfId="0" applyNumberFormat="1" applyFont="1" applyBorder="1" applyAlignment="1">
      <alignment horizontal="center" vertical="center"/>
    </xf>
    <xf numFmtId="164" fontId="11" fillId="0" borderId="73" xfId="0" applyNumberFormat="1" applyFont="1" applyBorder="1" applyAlignment="1">
      <alignment horizontal="center" vertical="center"/>
    </xf>
    <xf numFmtId="0" fontId="24" fillId="17" borderId="69" xfId="0" applyFont="1" applyFill="1" applyBorder="1" applyAlignment="1">
      <alignment horizontal="center" vertical="center" wrapText="1"/>
    </xf>
    <xf numFmtId="165" fontId="11" fillId="12" borderId="80" xfId="0" applyNumberFormat="1" applyFont="1" applyFill="1" applyBorder="1" applyAlignment="1">
      <alignment horizontal="center"/>
    </xf>
    <xf numFmtId="0" fontId="11" fillId="12" borderId="81" xfId="0" applyFont="1" applyFill="1" applyBorder="1"/>
    <xf numFmtId="0" fontId="10" fillId="0" borderId="61" xfId="0" applyFont="1" applyBorder="1" applyAlignment="1">
      <alignment vertical="center"/>
    </xf>
    <xf numFmtId="164" fontId="18" fillId="7" borderId="82" xfId="0" applyNumberFormat="1" applyFont="1" applyFill="1" applyBorder="1"/>
    <xf numFmtId="0" fontId="10" fillId="0" borderId="83" xfId="0" applyFont="1" applyBorder="1" applyAlignment="1">
      <alignment vertical="center"/>
    </xf>
    <xf numFmtId="164" fontId="18" fillId="7" borderId="84" xfId="0" applyNumberFormat="1" applyFont="1" applyFill="1" applyBorder="1"/>
    <xf numFmtId="0" fontId="10" fillId="0" borderId="62" xfId="0" applyFont="1" applyBorder="1" applyAlignment="1">
      <alignment vertical="center"/>
    </xf>
    <xf numFmtId="0" fontId="11" fillId="6" borderId="84" xfId="0" applyFont="1" applyFill="1" applyBorder="1" applyAlignment="1">
      <alignment horizontal="center" vertical="center"/>
    </xf>
    <xf numFmtId="0" fontId="19" fillId="13" borderId="85" xfId="0" applyFont="1" applyFill="1" applyBorder="1" applyAlignment="1">
      <alignment horizontal="center"/>
    </xf>
    <xf numFmtId="166" fontId="13" fillId="0" borderId="51" xfId="0" applyNumberFormat="1" applyFont="1" applyBorder="1" applyAlignment="1">
      <alignment horizontal="center"/>
    </xf>
    <xf numFmtId="166" fontId="13" fillId="0" borderId="52" xfId="0" applyNumberFormat="1" applyFont="1" applyBorder="1" applyAlignment="1">
      <alignment horizontal="center"/>
    </xf>
    <xf numFmtId="166" fontId="13" fillId="0" borderId="53" xfId="0" applyNumberFormat="1" applyFont="1" applyBorder="1" applyAlignment="1">
      <alignment horizontal="center"/>
    </xf>
    <xf numFmtId="166" fontId="11" fillId="5" borderId="15" xfId="0" applyNumberFormat="1" applyFont="1" applyFill="1" applyBorder="1" applyAlignment="1">
      <alignment horizontal="center" vertical="center"/>
    </xf>
    <xf numFmtId="166" fontId="12" fillId="0" borderId="30" xfId="0" applyNumberFormat="1" applyFont="1" applyBorder="1" applyAlignment="1">
      <alignment vertical="center"/>
    </xf>
    <xf numFmtId="166" fontId="0" fillId="0" borderId="0" xfId="0" applyNumberFormat="1"/>
    <xf numFmtId="0" fontId="10" fillId="0" borderId="20" xfId="0" applyFont="1" applyBorder="1" applyAlignment="1">
      <alignment horizontal="center" vertical="center"/>
    </xf>
    <xf numFmtId="0" fontId="4" fillId="0" borderId="18" xfId="0" applyFont="1" applyBorder="1"/>
    <xf numFmtId="0" fontId="4" fillId="0" borderId="19" xfId="0" applyFont="1" applyBorder="1"/>
    <xf numFmtId="0" fontId="5" fillId="2" borderId="1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2" fillId="2" borderId="1" xfId="0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166" fontId="4" fillId="0" borderId="7" xfId="0" applyNumberFormat="1" applyFont="1" applyBorder="1"/>
    <xf numFmtId="0" fontId="10" fillId="0" borderId="11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/>
    </xf>
    <xf numFmtId="0" fontId="4" fillId="0" borderId="17" xfId="0" applyFont="1" applyBorder="1"/>
    <xf numFmtId="0" fontId="4" fillId="0" borderId="22" xfId="0" applyFont="1" applyBorder="1"/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2" fillId="2" borderId="1" xfId="0" applyFont="1" applyFill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0" fontId="4" fillId="0" borderId="25" xfId="0" applyFont="1" applyBorder="1"/>
    <xf numFmtId="0" fontId="10" fillId="0" borderId="10" xfId="0" applyFont="1" applyBorder="1" applyAlignment="1">
      <alignment horizontal="center" vertical="center"/>
    </xf>
    <xf numFmtId="0" fontId="22" fillId="1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4" fillId="0" borderId="16" xfId="0" applyFont="1" applyBorder="1"/>
    <xf numFmtId="0" fontId="4" fillId="0" borderId="24" xfId="0" applyFont="1" applyBorder="1"/>
    <xf numFmtId="0" fontId="10" fillId="0" borderId="23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4" fillId="0" borderId="26" xfId="0" applyFont="1" applyBorder="1"/>
    <xf numFmtId="0" fontId="23" fillId="2" borderId="67" xfId="0" applyFont="1" applyFill="1" applyBorder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 wrapText="1"/>
    </xf>
    <xf numFmtId="0" fontId="4" fillId="0" borderId="48" xfId="0" applyFont="1" applyBorder="1"/>
    <xf numFmtId="0" fontId="2" fillId="2" borderId="58" xfId="0" applyFont="1" applyFill="1" applyBorder="1" applyAlignment="1">
      <alignment horizontal="center" vertical="center" wrapText="1"/>
    </xf>
    <xf numFmtId="0" fontId="4" fillId="0" borderId="60" xfId="0" applyFont="1" applyBorder="1"/>
    <xf numFmtId="0" fontId="9" fillId="0" borderId="61" xfId="0" applyFont="1" applyBorder="1" applyAlignment="1">
      <alignment horizontal="center" vertical="center"/>
    </xf>
    <xf numFmtId="0" fontId="4" fillId="0" borderId="62" xfId="0" applyFont="1" applyBorder="1"/>
    <xf numFmtId="0" fontId="4" fillId="0" borderId="63" xfId="0" applyFont="1" applyBorder="1"/>
    <xf numFmtId="0" fontId="4" fillId="0" borderId="64" xfId="0" applyFont="1" applyBorder="1"/>
    <xf numFmtId="0" fontId="2" fillId="2" borderId="54" xfId="0" applyFont="1" applyFill="1" applyBorder="1" applyAlignment="1">
      <alignment horizontal="center" vertical="center"/>
    </xf>
    <xf numFmtId="0" fontId="4" fillId="0" borderId="59" xfId="0" applyFont="1" applyBorder="1"/>
    <xf numFmtId="0" fontId="2" fillId="2" borderId="55" xfId="0" applyFont="1" applyFill="1" applyBorder="1" applyAlignment="1">
      <alignment horizontal="center" vertical="center"/>
    </xf>
    <xf numFmtId="0" fontId="4" fillId="0" borderId="8" xfId="0" applyFont="1" applyBorder="1"/>
    <xf numFmtId="0" fontId="2" fillId="2" borderId="55" xfId="0" applyFont="1" applyFill="1" applyBorder="1" applyAlignment="1">
      <alignment horizontal="center" vertical="center" wrapText="1"/>
    </xf>
    <xf numFmtId="0" fontId="3" fillId="2" borderId="55" xfId="0" applyFont="1" applyFill="1" applyBorder="1" applyAlignment="1">
      <alignment horizontal="center" vertical="center"/>
    </xf>
    <xf numFmtId="0" fontId="4" fillId="0" borderId="55" xfId="0" applyFont="1" applyBorder="1"/>
    <xf numFmtId="0" fontId="4" fillId="0" borderId="56" xfId="0" applyFont="1" applyBorder="1"/>
    <xf numFmtId="0" fontId="11" fillId="0" borderId="0" xfId="0" applyFont="1"/>
    <xf numFmtId="0" fontId="0" fillId="0" borderId="0" xfId="0"/>
    <xf numFmtId="0" fontId="10" fillId="5" borderId="33" xfId="0" applyFont="1" applyFill="1" applyBorder="1" applyAlignment="1">
      <alignment horizontal="center"/>
    </xf>
    <xf numFmtId="0" fontId="4" fillId="0" borderId="34" xfId="0" applyFont="1" applyBorder="1"/>
    <xf numFmtId="0" fontId="4" fillId="0" borderId="35" xfId="0" applyFont="1" applyBorder="1"/>
    <xf numFmtId="4" fontId="10" fillId="5" borderId="36" xfId="0" applyNumberFormat="1" applyFont="1" applyFill="1" applyBorder="1" applyAlignment="1">
      <alignment horizontal="center" wrapText="1"/>
    </xf>
    <xf numFmtId="0" fontId="4" fillId="0" borderId="37" xfId="0" applyFont="1" applyBorder="1"/>
    <xf numFmtId="0" fontId="4" fillId="0" borderId="38" xfId="0" applyFont="1" applyBorder="1"/>
    <xf numFmtId="164" fontId="19" fillId="15" borderId="85" xfId="0" applyNumberFormat="1" applyFont="1" applyFill="1" applyBorder="1" applyAlignment="1">
      <alignment horizontal="center"/>
    </xf>
    <xf numFmtId="0" fontId="4" fillId="16" borderId="45" xfId="0" applyFont="1" applyFill="1" applyBorder="1"/>
    <xf numFmtId="0" fontId="4" fillId="16" borderId="88" xfId="0" applyFont="1" applyFill="1" applyBorder="1"/>
    <xf numFmtId="0" fontId="16" fillId="11" borderId="89" xfId="0" applyFont="1" applyFill="1" applyBorder="1" applyAlignment="1">
      <alignment horizontal="center"/>
    </xf>
    <xf numFmtId="0" fontId="4" fillId="0" borderId="43" xfId="0" applyFont="1" applyBorder="1"/>
    <xf numFmtId="0" fontId="4" fillId="0" borderId="84" xfId="0" applyFont="1" applyBorder="1"/>
    <xf numFmtId="0" fontId="16" fillId="11" borderId="42" xfId="0" applyFont="1" applyFill="1" applyBorder="1" applyAlignment="1">
      <alignment horizontal="center"/>
    </xf>
    <xf numFmtId="0" fontId="4" fillId="0" borderId="20" xfId="0" applyFont="1" applyBorder="1"/>
    <xf numFmtId="0" fontId="16" fillId="11" borderId="44" xfId="0" applyFont="1" applyFill="1" applyBorder="1" applyAlignment="1">
      <alignment horizontal="center"/>
    </xf>
    <xf numFmtId="0" fontId="4" fillId="0" borderId="29" xfId="0" applyFont="1" applyBorder="1"/>
    <xf numFmtId="0" fontId="4" fillId="0" borderId="30" xfId="0" applyFont="1" applyBorder="1"/>
    <xf numFmtId="0" fontId="17" fillId="0" borderId="77" xfId="0" applyFont="1" applyBorder="1" applyAlignment="1">
      <alignment horizontal="center"/>
    </xf>
    <xf numFmtId="0" fontId="4" fillId="0" borderId="78" xfId="0" applyFont="1" applyBorder="1"/>
    <xf numFmtId="0" fontId="4" fillId="0" borderId="79" xfId="0" applyFont="1" applyBorder="1"/>
    <xf numFmtId="164" fontId="19" fillId="15" borderId="74" xfId="0" applyNumberFormat="1" applyFont="1" applyFill="1" applyBorder="1" applyAlignment="1">
      <alignment horizontal="center"/>
    </xf>
    <xf numFmtId="0" fontId="4" fillId="16" borderId="75" xfId="0" applyFont="1" applyFill="1" applyBorder="1"/>
    <xf numFmtId="0" fontId="4" fillId="16" borderId="76" xfId="0" applyFont="1" applyFill="1" applyBorder="1"/>
    <xf numFmtId="0" fontId="16" fillId="11" borderId="86" xfId="0" applyFont="1" applyFill="1" applyBorder="1" applyAlignment="1">
      <alignment horizontal="center"/>
    </xf>
    <xf numFmtId="0" fontId="4" fillId="0" borderId="46" xfId="0" applyFont="1" applyBorder="1"/>
    <xf numFmtId="0" fontId="4" fillId="0" borderId="87" xfId="0" applyFont="1" applyBorder="1"/>
    <xf numFmtId="164" fontId="19" fillId="15" borderId="75" xfId="0" applyNumberFormat="1" applyFont="1" applyFill="1" applyBorder="1" applyAlignment="1">
      <alignment horizontal="center"/>
    </xf>
    <xf numFmtId="164" fontId="19" fillId="15" borderId="76" xfId="0" applyNumberFormat="1" applyFont="1" applyFill="1" applyBorder="1" applyAlignment="1">
      <alignment horizontal="center"/>
    </xf>
    <xf numFmtId="0" fontId="16" fillId="11" borderId="90" xfId="0" applyFont="1" applyFill="1" applyBorder="1" applyAlignment="1">
      <alignment horizontal="center"/>
    </xf>
    <xf numFmtId="0" fontId="4" fillId="0" borderId="91" xfId="0" applyFont="1" applyBorder="1"/>
    <xf numFmtId="0" fontId="4" fillId="0" borderId="92" xfId="0" applyFont="1" applyBorder="1"/>
    <xf numFmtId="0" fontId="19" fillId="7" borderId="48" xfId="0" applyFont="1" applyFill="1" applyBorder="1" applyAlignment="1">
      <alignment horizontal="center"/>
    </xf>
    <xf numFmtId="0" fontId="4" fillId="0" borderId="49" xfId="0" applyFont="1" applyBorder="1"/>
    <xf numFmtId="0" fontId="4" fillId="0" borderId="50" xfId="0" applyFont="1" applyBorder="1"/>
    <xf numFmtId="0" fontId="4" fillId="0" borderId="31" xfId="0" applyFont="1" applyBorder="1"/>
    <xf numFmtId="0" fontId="4" fillId="0" borderId="32" xfId="0" applyFont="1" applyBorder="1"/>
    <xf numFmtId="0" fontId="20" fillId="7" borderId="0" xfId="0" applyFont="1" applyFill="1" applyAlignment="1">
      <alignment horizontal="left"/>
    </xf>
    <xf numFmtId="0" fontId="1" fillId="0" borderId="8" xfId="0" applyFont="1" applyBorder="1" applyAlignment="1">
      <alignment vertical="center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/>
    </xf>
    <xf numFmtId="0" fontId="11" fillId="0" borderId="8" xfId="0" applyFont="1" applyBorder="1" applyAlignment="1">
      <alignment horizontal="left" vertical="center"/>
    </xf>
    <xf numFmtId="0" fontId="11" fillId="7" borderId="8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164" fontId="11" fillId="0" borderId="8" xfId="0" applyNumberFormat="1" applyFont="1" applyBorder="1" applyAlignment="1">
      <alignment horizontal="center" vertical="center"/>
    </xf>
    <xf numFmtId="0" fontId="0" fillId="0" borderId="8" xfId="0" applyBorder="1"/>
    <xf numFmtId="164" fontId="12" fillId="0" borderId="8" xfId="0" applyNumberFormat="1" applyFont="1" applyBorder="1" applyAlignment="1">
      <alignment vertical="center"/>
    </xf>
    <xf numFmtId="166" fontId="12" fillId="0" borderId="49" xfId="0" applyNumberFormat="1" applyFont="1" applyBorder="1" applyAlignment="1">
      <alignment vertical="center"/>
    </xf>
    <xf numFmtId="0" fontId="9" fillId="8" borderId="54" xfId="0" applyFont="1" applyFill="1" applyBorder="1" applyAlignment="1">
      <alignment horizontal="center" vertical="center"/>
    </xf>
    <xf numFmtId="0" fontId="10" fillId="0" borderId="93" xfId="0" applyFont="1" applyBorder="1" applyAlignment="1">
      <alignment horizontal="center" vertical="center"/>
    </xf>
    <xf numFmtId="0" fontId="11" fillId="0" borderId="94" xfId="0" applyFont="1" applyBorder="1" applyAlignment="1">
      <alignment horizontal="left" vertical="center"/>
    </xf>
    <xf numFmtId="0" fontId="11" fillId="0" borderId="94" xfId="0" applyFont="1" applyBorder="1" applyAlignment="1">
      <alignment horizontal="center" vertical="center"/>
    </xf>
    <xf numFmtId="164" fontId="11" fillId="0" borderId="94" xfId="0" applyNumberFormat="1" applyFont="1" applyBorder="1" applyAlignment="1">
      <alignment horizontal="center" vertical="center"/>
    </xf>
    <xf numFmtId="0" fontId="11" fillId="6" borderId="94" xfId="0" applyFont="1" applyFill="1" applyBorder="1" applyAlignment="1">
      <alignment horizontal="center" vertical="center"/>
    </xf>
    <xf numFmtId="0" fontId="11" fillId="5" borderId="94" xfId="0" applyFont="1" applyFill="1" applyBorder="1" applyAlignment="1">
      <alignment horizontal="center" vertical="center"/>
    </xf>
    <xf numFmtId="164" fontId="1" fillId="5" borderId="94" xfId="0" applyNumberFormat="1" applyFont="1" applyFill="1" applyBorder="1" applyAlignment="1">
      <alignment vertical="center"/>
    </xf>
    <xf numFmtId="0" fontId="11" fillId="5" borderId="95" xfId="0" applyFont="1" applyFill="1" applyBorder="1" applyAlignment="1">
      <alignment horizontal="center" vertical="center"/>
    </xf>
    <xf numFmtId="0" fontId="11" fillId="5" borderId="96" xfId="0" applyFont="1" applyFill="1" applyBorder="1" applyAlignment="1">
      <alignment horizontal="center" vertical="center"/>
    </xf>
    <xf numFmtId="166" fontId="11" fillId="5" borderId="97" xfId="0" applyNumberFormat="1" applyFont="1" applyFill="1" applyBorder="1" applyAlignment="1">
      <alignment horizontal="center" vertical="center"/>
    </xf>
    <xf numFmtId="166" fontId="11" fillId="5" borderId="98" xfId="0" applyNumberFormat="1" applyFont="1" applyFill="1" applyBorder="1" applyAlignment="1">
      <alignment horizontal="center" vertical="center"/>
    </xf>
    <xf numFmtId="0" fontId="4" fillId="0" borderId="90" xfId="0" applyFont="1" applyBorder="1"/>
    <xf numFmtId="0" fontId="11" fillId="0" borderId="65" xfId="0" applyFont="1" applyBorder="1" applyAlignment="1">
      <alignment horizontal="left" vertical="center"/>
    </xf>
    <xf numFmtId="0" fontId="11" fillId="5" borderId="99" xfId="0" applyFont="1" applyFill="1" applyBorder="1" applyAlignment="1">
      <alignment horizontal="center" vertical="center"/>
    </xf>
    <xf numFmtId="166" fontId="11" fillId="5" borderId="10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F78"/>
  <sheetViews>
    <sheetView showGridLines="0" tabSelected="1" zoomScale="90" zoomScaleNormal="90" workbookViewId="0">
      <pane xSplit="5" ySplit="3" topLeftCell="F4" activePane="bottomRight" state="frozen"/>
      <selection pane="topRight" activeCell="F1" sqref="F1"/>
      <selection pane="bottomLeft" activeCell="A3" sqref="A3"/>
      <selection pane="bottomRight" activeCell="E51" sqref="E51"/>
    </sheetView>
  </sheetViews>
  <sheetFormatPr baseColWidth="10" defaultColWidth="12.6328125" defaultRowHeight="15" customHeight="1" x14ac:dyDescent="0.25"/>
  <cols>
    <col min="1" max="1" width="10.08984375" customWidth="1"/>
    <col min="2" max="2" width="17.453125" customWidth="1"/>
    <col min="3" max="3" width="15.6328125" customWidth="1"/>
    <col min="4" max="4" width="32.7265625" customWidth="1"/>
    <col min="5" max="5" width="29.08984375" customWidth="1"/>
    <col min="6" max="6" width="24.36328125" customWidth="1"/>
    <col min="7" max="10" width="12.6328125" customWidth="1"/>
    <col min="11" max="11" width="6.90625" customWidth="1"/>
    <col min="12" max="12" width="12.6328125" customWidth="1"/>
    <col min="13" max="17" width="20.08984375" customWidth="1"/>
    <col min="18" max="18" width="23" customWidth="1"/>
    <col min="19" max="21" width="19.7265625" customWidth="1"/>
    <col min="22" max="22" width="20.453125" hidden="1" customWidth="1"/>
    <col min="23" max="24" width="12.6328125" customWidth="1"/>
    <col min="25" max="25" width="12.6328125" style="97"/>
  </cols>
  <sheetData>
    <row r="1" spans="1:32" ht="36" customHeight="1" x14ac:dyDescent="0.25">
      <c r="B1" s="118" t="s">
        <v>300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</row>
    <row r="2" spans="1:32" ht="19.5" customHeight="1" x14ac:dyDescent="0.25">
      <c r="A2" s="1"/>
      <c r="B2" s="113" t="s">
        <v>0</v>
      </c>
      <c r="C2" s="113" t="s">
        <v>1</v>
      </c>
      <c r="D2" s="113" t="s">
        <v>2</v>
      </c>
      <c r="E2" s="103" t="s">
        <v>3</v>
      </c>
      <c r="F2" s="103" t="s">
        <v>4</v>
      </c>
      <c r="G2" s="110" t="s">
        <v>5</v>
      </c>
      <c r="H2" s="111"/>
      <c r="I2" s="111"/>
      <c r="J2" s="111"/>
      <c r="K2" s="111"/>
      <c r="L2" s="112"/>
      <c r="M2" s="2">
        <v>34</v>
      </c>
      <c r="N2" s="2">
        <v>36</v>
      </c>
      <c r="O2" s="2">
        <v>38</v>
      </c>
      <c r="P2" s="2">
        <v>40</v>
      </c>
      <c r="Q2" s="3">
        <v>42</v>
      </c>
      <c r="R2" s="3">
        <v>44</v>
      </c>
      <c r="S2" s="3">
        <v>46</v>
      </c>
      <c r="T2" s="4">
        <v>48</v>
      </c>
      <c r="U2" s="103" t="s">
        <v>6</v>
      </c>
      <c r="V2" s="103" t="s">
        <v>7</v>
      </c>
      <c r="W2" s="101" t="s">
        <v>8</v>
      </c>
      <c r="X2" s="103" t="s">
        <v>9</v>
      </c>
      <c r="Y2" s="104" t="s">
        <v>10</v>
      </c>
      <c r="Z2" s="1"/>
      <c r="AA2" s="1"/>
      <c r="AB2" s="1"/>
      <c r="AC2" s="1"/>
      <c r="AD2" s="1"/>
      <c r="AE2" s="1"/>
      <c r="AF2" s="1"/>
    </row>
    <row r="3" spans="1:32" ht="15.75" customHeight="1" x14ac:dyDescent="0.3">
      <c r="A3" s="1"/>
      <c r="B3" s="102"/>
      <c r="C3" s="102"/>
      <c r="D3" s="102"/>
      <c r="E3" s="102"/>
      <c r="F3" s="102"/>
      <c r="G3" s="5" t="s">
        <v>11</v>
      </c>
      <c r="H3" s="5" t="s">
        <v>12</v>
      </c>
      <c r="I3" s="5" t="s">
        <v>13</v>
      </c>
      <c r="J3" s="5" t="s">
        <v>14</v>
      </c>
      <c r="K3" s="6" t="s">
        <v>15</v>
      </c>
      <c r="L3" s="6" t="s">
        <v>16</v>
      </c>
      <c r="M3" s="7" t="s">
        <v>17</v>
      </c>
      <c r="N3" s="7" t="s">
        <v>18</v>
      </c>
      <c r="O3" s="7" t="s">
        <v>19</v>
      </c>
      <c r="P3" s="7" t="s">
        <v>20</v>
      </c>
      <c r="Q3" s="8" t="s">
        <v>21</v>
      </c>
      <c r="R3" s="8" t="s">
        <v>22</v>
      </c>
      <c r="S3" s="8" t="s">
        <v>23</v>
      </c>
      <c r="T3" s="8" t="s">
        <v>24</v>
      </c>
      <c r="U3" s="102"/>
      <c r="V3" s="102"/>
      <c r="W3" s="102"/>
      <c r="X3" s="102"/>
      <c r="Y3" s="105"/>
      <c r="Z3" s="1"/>
      <c r="AA3" s="1"/>
      <c r="AB3" s="1"/>
      <c r="AC3" s="1"/>
      <c r="AD3" s="1"/>
      <c r="AE3" s="1"/>
      <c r="AF3" s="1"/>
    </row>
    <row r="4" spans="1:32" ht="15.75" customHeight="1" x14ac:dyDescent="0.25">
      <c r="A4" s="119" t="s">
        <v>25</v>
      </c>
      <c r="B4" s="117" t="s">
        <v>26</v>
      </c>
      <c r="C4" s="106" t="s">
        <v>27</v>
      </c>
      <c r="D4" s="9" t="s">
        <v>28</v>
      </c>
      <c r="E4" s="10" t="s">
        <v>29</v>
      </c>
      <c r="F4" s="11" t="s">
        <v>30</v>
      </c>
      <c r="G4" s="12">
        <v>20.25</v>
      </c>
      <c r="H4" s="12">
        <v>18.5</v>
      </c>
      <c r="I4" s="12">
        <v>17.75</v>
      </c>
      <c r="J4" s="12">
        <v>16.75</v>
      </c>
      <c r="K4" s="12">
        <v>16.75</v>
      </c>
      <c r="L4" s="12">
        <v>16.75</v>
      </c>
      <c r="M4" s="13">
        <v>0</v>
      </c>
      <c r="N4" s="13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5" t="s">
        <v>31</v>
      </c>
      <c r="U4" s="16" t="s">
        <v>32</v>
      </c>
      <c r="V4" s="17" t="b">
        <v>0</v>
      </c>
      <c r="W4" s="18"/>
      <c r="X4" s="19">
        <f t="shared" ref="X4:X24" si="0">SUM(M4:T4)</f>
        <v>0</v>
      </c>
      <c r="Y4" s="95" t="str">
        <f t="shared" ref="Y4:Y41" si="1">IFERROR(IF($X4="","",$X4*INDEX($G4:$L4,MATCH($X4,{1,10,20,50,100,200},1))),"0")</f>
        <v>0</v>
      </c>
      <c r="Z4" s="1"/>
      <c r="AA4" s="1"/>
      <c r="AB4" s="1"/>
      <c r="AC4" s="1"/>
      <c r="AD4" s="1"/>
      <c r="AE4" s="1"/>
      <c r="AF4" s="1"/>
    </row>
    <row r="5" spans="1:32" ht="15.75" customHeight="1" x14ac:dyDescent="0.25">
      <c r="A5" s="120"/>
      <c r="B5" s="108"/>
      <c r="C5" s="99"/>
      <c r="D5" s="20" t="s">
        <v>33</v>
      </c>
      <c r="E5" s="10" t="s">
        <v>34</v>
      </c>
      <c r="F5" s="10" t="s">
        <v>30</v>
      </c>
      <c r="G5" s="21">
        <v>22.25</v>
      </c>
      <c r="H5" s="21">
        <v>20.25</v>
      </c>
      <c r="I5" s="21">
        <v>19.5</v>
      </c>
      <c r="J5" s="21">
        <v>18.5</v>
      </c>
      <c r="K5" s="21">
        <v>18.5</v>
      </c>
      <c r="L5" s="21">
        <v>18.5</v>
      </c>
      <c r="M5" s="15" t="s">
        <v>31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22" t="s">
        <v>32</v>
      </c>
      <c r="V5" s="23" t="b">
        <v>0</v>
      </c>
      <c r="W5" s="18"/>
      <c r="X5" s="19">
        <f t="shared" si="0"/>
        <v>0</v>
      </c>
      <c r="Y5" s="95" t="str">
        <f t="shared" si="1"/>
        <v>0</v>
      </c>
      <c r="Z5" s="1"/>
      <c r="AA5" s="1"/>
      <c r="AB5" s="1"/>
      <c r="AC5" s="1"/>
      <c r="AD5" s="1"/>
      <c r="AE5" s="1"/>
      <c r="AF5" s="1"/>
    </row>
    <row r="6" spans="1:32" ht="15.75" customHeight="1" x14ac:dyDescent="0.25">
      <c r="A6" s="120"/>
      <c r="B6" s="108"/>
      <c r="C6" s="100"/>
      <c r="D6" s="20" t="s">
        <v>35</v>
      </c>
      <c r="E6" s="10" t="s">
        <v>29</v>
      </c>
      <c r="F6" s="10" t="s">
        <v>30</v>
      </c>
      <c r="G6" s="21">
        <v>16.5</v>
      </c>
      <c r="H6" s="21">
        <v>15</v>
      </c>
      <c r="I6" s="21">
        <v>14.5</v>
      </c>
      <c r="J6" s="21">
        <v>13.75</v>
      </c>
      <c r="K6" s="21">
        <v>13.75</v>
      </c>
      <c r="L6" s="21">
        <v>13.75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5" t="s">
        <v>31</v>
      </c>
      <c r="U6" s="22" t="s">
        <v>32</v>
      </c>
      <c r="V6" s="23" t="b">
        <v>0</v>
      </c>
      <c r="W6" s="18"/>
      <c r="X6" s="19">
        <f t="shared" si="0"/>
        <v>0</v>
      </c>
      <c r="Y6" s="95" t="str">
        <f t="shared" si="1"/>
        <v>0</v>
      </c>
      <c r="Z6" s="1"/>
      <c r="AA6" s="1"/>
      <c r="AB6" s="1"/>
      <c r="AC6" s="1"/>
      <c r="AD6" s="1"/>
      <c r="AE6" s="1"/>
      <c r="AF6" s="1"/>
    </row>
    <row r="7" spans="1:32" ht="15.75" customHeight="1" x14ac:dyDescent="0.25">
      <c r="A7" s="120"/>
      <c r="B7" s="108"/>
      <c r="C7" s="98" t="s">
        <v>36</v>
      </c>
      <c r="D7" s="20" t="s">
        <v>37</v>
      </c>
      <c r="E7" s="10" t="s">
        <v>38</v>
      </c>
      <c r="F7" s="10" t="s">
        <v>30</v>
      </c>
      <c r="G7" s="21">
        <v>33.5</v>
      </c>
      <c r="H7" s="21">
        <v>30.25</v>
      </c>
      <c r="I7" s="21">
        <v>28.5</v>
      </c>
      <c r="J7" s="21">
        <v>27</v>
      </c>
      <c r="K7" s="21">
        <v>27</v>
      </c>
      <c r="L7" s="21">
        <v>27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5" t="s">
        <v>31</v>
      </c>
      <c r="T7" s="15" t="s">
        <v>31</v>
      </c>
      <c r="U7" s="22" t="s">
        <v>32</v>
      </c>
      <c r="V7" s="24" t="b">
        <v>0</v>
      </c>
      <c r="W7" s="18"/>
      <c r="X7" s="19">
        <f t="shared" si="0"/>
        <v>0</v>
      </c>
      <c r="Y7" s="95" t="str">
        <f t="shared" si="1"/>
        <v>0</v>
      </c>
      <c r="Z7" s="1"/>
      <c r="AA7" s="1"/>
      <c r="AB7" s="1"/>
      <c r="AC7" s="1"/>
      <c r="AD7" s="1"/>
      <c r="AE7" s="1"/>
      <c r="AF7" s="1"/>
    </row>
    <row r="8" spans="1:32" ht="15.75" customHeight="1" x14ac:dyDescent="0.25">
      <c r="A8" s="120"/>
      <c r="B8" s="108"/>
      <c r="C8" s="99"/>
      <c r="D8" s="20" t="s">
        <v>39</v>
      </c>
      <c r="E8" s="10" t="s">
        <v>40</v>
      </c>
      <c r="F8" s="10" t="s">
        <v>30</v>
      </c>
      <c r="G8" s="21">
        <v>27</v>
      </c>
      <c r="H8" s="21">
        <v>24.5</v>
      </c>
      <c r="I8" s="21">
        <v>23.25</v>
      </c>
      <c r="J8" s="21">
        <v>22</v>
      </c>
      <c r="K8" s="21">
        <v>22</v>
      </c>
      <c r="L8" s="21">
        <v>22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5" t="s">
        <v>31</v>
      </c>
      <c r="U8" s="22" t="s">
        <v>32</v>
      </c>
      <c r="V8" s="24" t="b">
        <v>0</v>
      </c>
      <c r="W8" s="18"/>
      <c r="X8" s="19">
        <f t="shared" si="0"/>
        <v>0</v>
      </c>
      <c r="Y8" s="95" t="str">
        <f t="shared" si="1"/>
        <v>0</v>
      </c>
      <c r="Z8" s="1"/>
      <c r="AA8" s="1"/>
      <c r="AB8" s="1"/>
      <c r="AC8" s="1"/>
      <c r="AD8" s="1"/>
      <c r="AE8" s="1"/>
      <c r="AF8" s="1"/>
    </row>
    <row r="9" spans="1:32" ht="15.75" customHeight="1" x14ac:dyDescent="0.25">
      <c r="A9" s="120"/>
      <c r="B9" s="108"/>
      <c r="C9" s="100"/>
      <c r="D9" s="20" t="s">
        <v>41</v>
      </c>
      <c r="E9" s="10" t="s">
        <v>38</v>
      </c>
      <c r="F9" s="10" t="s">
        <v>30</v>
      </c>
      <c r="G9" s="21">
        <v>30.25</v>
      </c>
      <c r="H9" s="21">
        <v>27.5</v>
      </c>
      <c r="I9" s="21">
        <v>26</v>
      </c>
      <c r="J9" s="21">
        <v>24.5</v>
      </c>
      <c r="K9" s="21">
        <v>24.5</v>
      </c>
      <c r="L9" s="21">
        <v>24.5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5" t="s">
        <v>31</v>
      </c>
      <c r="T9" s="15" t="s">
        <v>31</v>
      </c>
      <c r="U9" s="22" t="s">
        <v>32</v>
      </c>
      <c r="V9" s="24" t="b">
        <v>0</v>
      </c>
      <c r="W9" s="18"/>
      <c r="X9" s="19">
        <f t="shared" si="0"/>
        <v>0</v>
      </c>
      <c r="Y9" s="95" t="str">
        <f t="shared" si="1"/>
        <v>0</v>
      </c>
      <c r="Z9" s="1"/>
      <c r="AA9" s="1"/>
      <c r="AB9" s="1"/>
      <c r="AC9" s="1"/>
      <c r="AD9" s="1"/>
      <c r="AE9" s="1"/>
      <c r="AF9" s="1"/>
    </row>
    <row r="10" spans="1:32" ht="15.75" customHeight="1" x14ac:dyDescent="0.25">
      <c r="A10" s="120"/>
      <c r="B10" s="108"/>
      <c r="C10" s="98" t="s">
        <v>42</v>
      </c>
      <c r="D10" s="20" t="s">
        <v>43</v>
      </c>
      <c r="E10" s="10" t="s">
        <v>40</v>
      </c>
      <c r="F10" s="10" t="s">
        <v>44</v>
      </c>
      <c r="G10" s="21">
        <v>5.5</v>
      </c>
      <c r="H10" s="21">
        <v>5</v>
      </c>
      <c r="I10" s="21">
        <v>4.75</v>
      </c>
      <c r="J10" s="21">
        <v>4.25</v>
      </c>
      <c r="K10" s="21">
        <v>4.25</v>
      </c>
      <c r="L10" s="21">
        <v>4.25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5" t="s">
        <v>31</v>
      </c>
      <c r="U10" s="22" t="s">
        <v>32</v>
      </c>
      <c r="V10" s="24" t="b">
        <v>0</v>
      </c>
      <c r="W10" s="18"/>
      <c r="X10" s="19">
        <f t="shared" si="0"/>
        <v>0</v>
      </c>
      <c r="Y10" s="95" t="str">
        <f t="shared" si="1"/>
        <v>0</v>
      </c>
      <c r="Z10" s="1"/>
      <c r="AA10" s="1"/>
      <c r="AB10" s="1"/>
      <c r="AC10" s="1"/>
      <c r="AD10" s="1"/>
      <c r="AE10" s="1"/>
      <c r="AF10" s="1"/>
    </row>
    <row r="11" spans="1:32" ht="15.75" customHeight="1" x14ac:dyDescent="0.25">
      <c r="A11" s="120"/>
      <c r="B11" s="108"/>
      <c r="C11" s="99"/>
      <c r="D11" s="20" t="s">
        <v>45</v>
      </c>
      <c r="E11" s="10" t="s">
        <v>40</v>
      </c>
      <c r="F11" s="10" t="s">
        <v>46</v>
      </c>
      <c r="G11" s="21">
        <v>7.5</v>
      </c>
      <c r="H11" s="21">
        <v>6.75</v>
      </c>
      <c r="I11" s="21">
        <v>6.5</v>
      </c>
      <c r="J11" s="21">
        <v>6.25</v>
      </c>
      <c r="K11" s="21">
        <v>6.25</v>
      </c>
      <c r="L11" s="21">
        <v>6.25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5" t="s">
        <v>31</v>
      </c>
      <c r="U11" s="14" t="s">
        <v>47</v>
      </c>
      <c r="V11" s="24" t="b">
        <v>0</v>
      </c>
      <c r="W11" s="18"/>
      <c r="X11" s="19">
        <f t="shared" si="0"/>
        <v>0</v>
      </c>
      <c r="Y11" s="95" t="str">
        <f t="shared" si="1"/>
        <v>0</v>
      </c>
      <c r="Z11" s="1"/>
      <c r="AA11" s="1"/>
      <c r="AB11" s="1"/>
      <c r="AC11" s="1"/>
      <c r="AD11" s="1"/>
      <c r="AE11" s="1"/>
      <c r="AF11" s="1"/>
    </row>
    <row r="12" spans="1:32" ht="12.5" x14ac:dyDescent="0.25">
      <c r="A12" s="120"/>
      <c r="B12" s="108"/>
      <c r="C12" s="100"/>
      <c r="D12" s="20" t="s">
        <v>48</v>
      </c>
      <c r="E12" s="10" t="s">
        <v>49</v>
      </c>
      <c r="F12" s="10" t="s">
        <v>30</v>
      </c>
      <c r="G12" s="21">
        <v>10.25</v>
      </c>
      <c r="H12" s="21">
        <v>9.5</v>
      </c>
      <c r="I12" s="21">
        <v>9</v>
      </c>
      <c r="J12" s="21">
        <v>8.5</v>
      </c>
      <c r="K12" s="21">
        <v>8.5</v>
      </c>
      <c r="L12" s="21">
        <v>8.5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5" t="s">
        <v>31</v>
      </c>
      <c r="T12" s="15" t="s">
        <v>31</v>
      </c>
      <c r="U12" s="22" t="s">
        <v>50</v>
      </c>
      <c r="V12" s="24" t="b">
        <v>0</v>
      </c>
      <c r="W12" s="18"/>
      <c r="X12" s="19">
        <f t="shared" si="0"/>
        <v>0</v>
      </c>
      <c r="Y12" s="95" t="str">
        <f t="shared" si="1"/>
        <v>0</v>
      </c>
      <c r="Z12" s="1"/>
      <c r="AA12" s="1"/>
      <c r="AB12" s="1"/>
      <c r="AC12" s="1"/>
      <c r="AD12" s="1"/>
      <c r="AE12" s="1"/>
      <c r="AF12" s="1"/>
    </row>
    <row r="13" spans="1:32" ht="15.75" customHeight="1" x14ac:dyDescent="0.25">
      <c r="A13" s="120"/>
      <c r="B13" s="108"/>
      <c r="C13" s="98" t="s">
        <v>51</v>
      </c>
      <c r="D13" s="20" t="s">
        <v>52</v>
      </c>
      <c r="E13" s="10" t="s">
        <v>53</v>
      </c>
      <c r="F13" s="10" t="s">
        <v>54</v>
      </c>
      <c r="G13" s="21">
        <v>66</v>
      </c>
      <c r="H13" s="21">
        <v>62.25</v>
      </c>
      <c r="I13" s="21">
        <v>58.5</v>
      </c>
      <c r="J13" s="21">
        <v>55</v>
      </c>
      <c r="K13" s="21">
        <v>55</v>
      </c>
      <c r="L13" s="21">
        <v>55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5" t="s">
        <v>31</v>
      </c>
      <c r="S13" s="15" t="s">
        <v>31</v>
      </c>
      <c r="T13" s="15" t="s">
        <v>31</v>
      </c>
      <c r="U13" s="14" t="s">
        <v>54</v>
      </c>
      <c r="V13" s="24" t="b">
        <v>0</v>
      </c>
      <c r="W13" s="18"/>
      <c r="X13" s="19">
        <f t="shared" si="0"/>
        <v>0</v>
      </c>
      <c r="Y13" s="95" t="str">
        <f t="shared" si="1"/>
        <v>0</v>
      </c>
      <c r="Z13" s="1"/>
      <c r="AA13" s="1"/>
      <c r="AB13" s="1"/>
      <c r="AC13" s="1"/>
      <c r="AD13" s="1"/>
      <c r="AE13" s="1"/>
      <c r="AF13" s="1"/>
    </row>
    <row r="14" spans="1:32" ht="15.75" customHeight="1" x14ac:dyDescent="0.25">
      <c r="A14" s="120"/>
      <c r="B14" s="108"/>
      <c r="C14" s="100"/>
      <c r="D14" s="20" t="s">
        <v>55</v>
      </c>
      <c r="E14" s="10" t="s">
        <v>38</v>
      </c>
      <c r="F14" s="10" t="s">
        <v>56</v>
      </c>
      <c r="G14" s="21">
        <v>23.75</v>
      </c>
      <c r="H14" s="21">
        <v>21.75</v>
      </c>
      <c r="I14" s="21">
        <v>20.75</v>
      </c>
      <c r="J14" s="21">
        <v>19.5</v>
      </c>
      <c r="K14" s="21">
        <v>19.5</v>
      </c>
      <c r="L14" s="21">
        <v>19.5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5" t="s">
        <v>31</v>
      </c>
      <c r="T14" s="15" t="s">
        <v>31</v>
      </c>
      <c r="U14" s="14" t="s">
        <v>57</v>
      </c>
      <c r="V14" s="24" t="b">
        <v>0</v>
      </c>
      <c r="W14" s="18"/>
      <c r="X14" s="19">
        <f t="shared" si="0"/>
        <v>0</v>
      </c>
      <c r="Y14" s="95" t="str">
        <f t="shared" si="1"/>
        <v>0</v>
      </c>
      <c r="Z14" s="1"/>
      <c r="AA14" s="1"/>
      <c r="AB14" s="1"/>
      <c r="AC14" s="1"/>
      <c r="AD14" s="1"/>
      <c r="AE14" s="1"/>
      <c r="AF14" s="1"/>
    </row>
    <row r="15" spans="1:32" ht="15.75" customHeight="1" x14ac:dyDescent="0.25">
      <c r="A15" s="120"/>
      <c r="B15" s="108"/>
      <c r="C15" s="25" t="s">
        <v>58</v>
      </c>
      <c r="D15" s="20" t="s">
        <v>59</v>
      </c>
      <c r="E15" s="10" t="s">
        <v>49</v>
      </c>
      <c r="F15" s="10" t="s">
        <v>50</v>
      </c>
      <c r="G15" s="21">
        <v>101.5</v>
      </c>
      <c r="H15" s="21">
        <v>91</v>
      </c>
      <c r="I15" s="21">
        <v>85.5</v>
      </c>
      <c r="J15" s="21">
        <v>80.25</v>
      </c>
      <c r="K15" s="21">
        <v>80.25</v>
      </c>
      <c r="L15" s="21">
        <v>80.25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5" t="s">
        <v>31</v>
      </c>
      <c r="T15" s="15" t="s">
        <v>31</v>
      </c>
      <c r="U15" s="14" t="s">
        <v>50</v>
      </c>
      <c r="V15" s="24" t="b">
        <v>0</v>
      </c>
      <c r="W15" s="18"/>
      <c r="X15" s="19">
        <f t="shared" si="0"/>
        <v>0</v>
      </c>
      <c r="Y15" s="95" t="str">
        <f t="shared" si="1"/>
        <v>0</v>
      </c>
      <c r="Z15" s="1"/>
      <c r="AA15" s="1"/>
      <c r="AB15" s="1"/>
      <c r="AC15" s="1"/>
      <c r="AD15" s="1"/>
      <c r="AE15" s="1"/>
      <c r="AF15" s="1"/>
    </row>
    <row r="16" spans="1:32" ht="15.75" customHeight="1" x14ac:dyDescent="0.25">
      <c r="A16" s="120"/>
      <c r="B16" s="108"/>
      <c r="C16" s="98" t="s">
        <v>60</v>
      </c>
      <c r="D16" s="20" t="s">
        <v>61</v>
      </c>
      <c r="E16" s="10" t="s">
        <v>40</v>
      </c>
      <c r="F16" s="10" t="s">
        <v>44</v>
      </c>
      <c r="G16" s="21">
        <v>14.25</v>
      </c>
      <c r="H16" s="21">
        <v>13</v>
      </c>
      <c r="I16" s="21">
        <v>12.5</v>
      </c>
      <c r="J16" s="21">
        <v>11.75</v>
      </c>
      <c r="K16" s="21">
        <v>11.75</v>
      </c>
      <c r="L16" s="21">
        <v>11.75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5" t="s">
        <v>31</v>
      </c>
      <c r="U16" s="14" t="s">
        <v>57</v>
      </c>
      <c r="V16" s="24" t="b">
        <v>0</v>
      </c>
      <c r="W16" s="18"/>
      <c r="X16" s="19">
        <f t="shared" si="0"/>
        <v>0</v>
      </c>
      <c r="Y16" s="95" t="str">
        <f t="shared" si="1"/>
        <v>0</v>
      </c>
      <c r="Z16" s="1"/>
      <c r="AA16" s="1"/>
      <c r="AB16" s="1"/>
      <c r="AC16" s="1"/>
      <c r="AD16" s="1"/>
      <c r="AE16" s="1"/>
      <c r="AF16" s="1"/>
    </row>
    <row r="17" spans="1:32" ht="15.75" customHeight="1" x14ac:dyDescent="0.25">
      <c r="A17" s="120"/>
      <c r="B17" s="108"/>
      <c r="C17" s="99"/>
      <c r="D17" s="20" t="s">
        <v>62</v>
      </c>
      <c r="E17" s="10" t="s">
        <v>40</v>
      </c>
      <c r="F17" s="10" t="s">
        <v>46</v>
      </c>
      <c r="G17" s="21">
        <v>12.5</v>
      </c>
      <c r="H17" s="21">
        <v>11.5</v>
      </c>
      <c r="I17" s="21">
        <v>11</v>
      </c>
      <c r="J17" s="21">
        <v>10.5</v>
      </c>
      <c r="K17" s="21">
        <v>10.5</v>
      </c>
      <c r="L17" s="21">
        <v>10.5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5" t="s">
        <v>31</v>
      </c>
      <c r="U17" s="14" t="s">
        <v>63</v>
      </c>
      <c r="V17" s="24" t="b">
        <v>0</v>
      </c>
      <c r="W17" s="18"/>
      <c r="X17" s="19">
        <f t="shared" si="0"/>
        <v>0</v>
      </c>
      <c r="Y17" s="95" t="str">
        <f t="shared" si="1"/>
        <v>0</v>
      </c>
      <c r="Z17" s="1"/>
      <c r="AA17" s="1"/>
      <c r="AB17" s="1"/>
      <c r="AC17" s="1"/>
      <c r="AD17" s="1"/>
      <c r="AE17" s="1"/>
      <c r="AF17" s="1"/>
    </row>
    <row r="18" spans="1:32" ht="15.75" customHeight="1" x14ac:dyDescent="0.25">
      <c r="A18" s="120"/>
      <c r="B18" s="108"/>
      <c r="C18" s="100"/>
      <c r="D18" s="20" t="s">
        <v>64</v>
      </c>
      <c r="E18" s="10" t="s">
        <v>40</v>
      </c>
      <c r="F18" s="10" t="s">
        <v>44</v>
      </c>
      <c r="G18" s="21">
        <v>14.25</v>
      </c>
      <c r="H18" s="21">
        <v>13</v>
      </c>
      <c r="I18" s="21">
        <v>12.5</v>
      </c>
      <c r="J18" s="21">
        <v>11.75</v>
      </c>
      <c r="K18" s="21">
        <v>11.75</v>
      </c>
      <c r="L18" s="21">
        <v>11.75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5" t="s">
        <v>31</v>
      </c>
      <c r="U18" s="14" t="s">
        <v>57</v>
      </c>
      <c r="V18" s="24" t="b">
        <v>0</v>
      </c>
      <c r="W18" s="18"/>
      <c r="X18" s="19">
        <f t="shared" si="0"/>
        <v>0</v>
      </c>
      <c r="Y18" s="95" t="str">
        <f t="shared" si="1"/>
        <v>0</v>
      </c>
      <c r="Z18" s="1"/>
      <c r="AA18" s="1"/>
      <c r="AB18" s="1"/>
      <c r="AC18" s="1"/>
      <c r="AD18" s="1"/>
      <c r="AE18" s="1"/>
      <c r="AF18" s="1"/>
    </row>
    <row r="19" spans="1:32" ht="15.75" customHeight="1" x14ac:dyDescent="0.25">
      <c r="A19" s="120"/>
      <c r="B19" s="108"/>
      <c r="C19" s="98" t="s">
        <v>65</v>
      </c>
      <c r="D19" s="20" t="s">
        <v>66</v>
      </c>
      <c r="E19" s="10" t="s">
        <v>38</v>
      </c>
      <c r="F19" s="10" t="s">
        <v>57</v>
      </c>
      <c r="G19" s="21">
        <v>37</v>
      </c>
      <c r="H19" s="21">
        <v>33.25</v>
      </c>
      <c r="I19" s="21">
        <v>31.5</v>
      </c>
      <c r="J19" s="21">
        <v>28.5</v>
      </c>
      <c r="K19" s="21">
        <v>27.75</v>
      </c>
      <c r="L19" s="21">
        <v>27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5" t="s">
        <v>31</v>
      </c>
      <c r="T19" s="15" t="s">
        <v>31</v>
      </c>
      <c r="U19" s="14" t="s">
        <v>50</v>
      </c>
      <c r="V19" s="24" t="b">
        <v>0</v>
      </c>
      <c r="W19" s="18"/>
      <c r="X19" s="19">
        <f t="shared" si="0"/>
        <v>0</v>
      </c>
      <c r="Y19" s="95" t="str">
        <f t="shared" si="1"/>
        <v>0</v>
      </c>
      <c r="Z19" s="1"/>
      <c r="AA19" s="1"/>
      <c r="AB19" s="1"/>
      <c r="AC19" s="1"/>
      <c r="AD19" s="1"/>
      <c r="AE19" s="1"/>
      <c r="AF19" s="1"/>
    </row>
    <row r="20" spans="1:32" ht="15.75" customHeight="1" x14ac:dyDescent="0.25">
      <c r="A20" s="120"/>
      <c r="B20" s="108"/>
      <c r="C20" s="100"/>
      <c r="D20" s="20" t="s">
        <v>67</v>
      </c>
      <c r="E20" s="10" t="s">
        <v>38</v>
      </c>
      <c r="F20" s="10" t="s">
        <v>68</v>
      </c>
      <c r="G20" s="21">
        <v>50</v>
      </c>
      <c r="H20" s="21">
        <v>45</v>
      </c>
      <c r="I20" s="21">
        <v>42</v>
      </c>
      <c r="J20" s="21">
        <v>40</v>
      </c>
      <c r="K20" s="21">
        <v>39</v>
      </c>
      <c r="L20" s="21">
        <v>39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5" t="s">
        <v>31</v>
      </c>
      <c r="T20" s="15" t="s">
        <v>31</v>
      </c>
      <c r="U20" s="14" t="s">
        <v>57</v>
      </c>
      <c r="V20" s="24" t="b">
        <v>0</v>
      </c>
      <c r="W20" s="18"/>
      <c r="X20" s="19">
        <f t="shared" si="0"/>
        <v>0</v>
      </c>
      <c r="Y20" s="95" t="str">
        <f t="shared" si="1"/>
        <v>0</v>
      </c>
      <c r="Z20" s="1"/>
      <c r="AA20" s="1"/>
      <c r="AB20" s="1"/>
      <c r="AC20" s="1"/>
      <c r="AD20" s="1"/>
      <c r="AE20" s="1"/>
      <c r="AF20" s="1"/>
    </row>
    <row r="21" spans="1:32" ht="15.75" customHeight="1" x14ac:dyDescent="0.25">
      <c r="A21" s="120"/>
      <c r="B21" s="109"/>
      <c r="C21" s="25" t="s">
        <v>69</v>
      </c>
      <c r="D21" s="20" t="s">
        <v>70</v>
      </c>
      <c r="E21" s="10" t="s">
        <v>29</v>
      </c>
      <c r="F21" s="10" t="s">
        <v>57</v>
      </c>
      <c r="G21" s="21">
        <v>102.25</v>
      </c>
      <c r="H21" s="21">
        <v>96.5</v>
      </c>
      <c r="I21" s="21">
        <v>90.75</v>
      </c>
      <c r="J21" s="21">
        <v>85.25</v>
      </c>
      <c r="K21" s="21">
        <v>85.25</v>
      </c>
      <c r="L21" s="21">
        <v>85.25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5" t="s">
        <v>31</v>
      </c>
      <c r="U21" s="14" t="s">
        <v>50</v>
      </c>
      <c r="V21" s="24" t="b">
        <v>0</v>
      </c>
      <c r="W21" s="18"/>
      <c r="X21" s="19">
        <f t="shared" si="0"/>
        <v>0</v>
      </c>
      <c r="Y21" s="95" t="str">
        <f t="shared" si="1"/>
        <v>0</v>
      </c>
      <c r="Z21" s="1"/>
      <c r="AA21" s="1"/>
      <c r="AB21" s="1"/>
      <c r="AC21" s="1"/>
      <c r="AD21" s="1"/>
      <c r="AE21" s="1"/>
      <c r="AF21" s="1"/>
    </row>
    <row r="22" spans="1:32" ht="15.75" customHeight="1" x14ac:dyDescent="0.25">
      <c r="A22" s="120"/>
      <c r="B22" s="114" t="s">
        <v>71</v>
      </c>
      <c r="C22" s="98" t="s">
        <v>72</v>
      </c>
      <c r="D22" s="20" t="s">
        <v>73</v>
      </c>
      <c r="E22" s="10" t="s">
        <v>74</v>
      </c>
      <c r="F22" s="10" t="s">
        <v>75</v>
      </c>
      <c r="G22" s="21">
        <v>46.25</v>
      </c>
      <c r="H22" s="21">
        <v>43.75</v>
      </c>
      <c r="I22" s="21">
        <v>41.25</v>
      </c>
      <c r="J22" s="21">
        <v>38.5</v>
      </c>
      <c r="K22" s="21">
        <v>38.5</v>
      </c>
      <c r="L22" s="21">
        <v>38.5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5" t="s">
        <v>31</v>
      </c>
      <c r="T22" s="15" t="s">
        <v>31</v>
      </c>
      <c r="U22" s="14" t="s">
        <v>57</v>
      </c>
      <c r="V22" s="15" t="s">
        <v>31</v>
      </c>
      <c r="W22" s="15" t="s">
        <v>31</v>
      </c>
      <c r="X22" s="19">
        <f t="shared" si="0"/>
        <v>0</v>
      </c>
      <c r="Y22" s="95" t="str">
        <f t="shared" si="1"/>
        <v>0</v>
      </c>
      <c r="Z22" s="1"/>
      <c r="AA22" s="1"/>
      <c r="AB22" s="1"/>
      <c r="AC22" s="1"/>
      <c r="AD22" s="1"/>
      <c r="AE22" s="1"/>
      <c r="AF22" s="1"/>
    </row>
    <row r="23" spans="1:32" ht="15.75" customHeight="1" x14ac:dyDescent="0.25">
      <c r="A23" s="120"/>
      <c r="B23" s="108"/>
      <c r="C23" s="100"/>
      <c r="D23" s="20" t="s">
        <v>76</v>
      </c>
      <c r="E23" s="10" t="s">
        <v>29</v>
      </c>
      <c r="F23" s="10" t="s">
        <v>77</v>
      </c>
      <c r="G23" s="21">
        <v>31.5</v>
      </c>
      <c r="H23" s="21">
        <v>28.5</v>
      </c>
      <c r="I23" s="21">
        <v>27</v>
      </c>
      <c r="J23" s="21">
        <v>25.25</v>
      </c>
      <c r="K23" s="21">
        <v>25.25</v>
      </c>
      <c r="L23" s="21">
        <v>25.25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5" t="s">
        <v>31</v>
      </c>
      <c r="U23" s="14" t="s">
        <v>57</v>
      </c>
      <c r="V23" s="15" t="s">
        <v>31</v>
      </c>
      <c r="W23" s="15" t="s">
        <v>31</v>
      </c>
      <c r="X23" s="19">
        <f t="shared" si="0"/>
        <v>0</v>
      </c>
      <c r="Y23" s="95" t="str">
        <f t="shared" si="1"/>
        <v>0</v>
      </c>
      <c r="Z23" s="1"/>
      <c r="AA23" s="1"/>
      <c r="AB23" s="1"/>
      <c r="AC23" s="1"/>
      <c r="AD23" s="1"/>
      <c r="AE23" s="1"/>
      <c r="AF23" s="1"/>
    </row>
    <row r="24" spans="1:32" ht="15.75" customHeight="1" x14ac:dyDescent="0.25">
      <c r="A24" s="120"/>
      <c r="B24" s="109"/>
      <c r="C24" s="25" t="s">
        <v>78</v>
      </c>
      <c r="D24" s="20" t="s">
        <v>79</v>
      </c>
      <c r="E24" s="10" t="s">
        <v>80</v>
      </c>
      <c r="F24" s="10" t="s">
        <v>57</v>
      </c>
      <c r="G24" s="21">
        <v>32.75</v>
      </c>
      <c r="H24" s="21">
        <v>29.5</v>
      </c>
      <c r="I24" s="21">
        <v>27.75</v>
      </c>
      <c r="J24" s="21">
        <v>26.25</v>
      </c>
      <c r="K24" s="21">
        <v>26.25</v>
      </c>
      <c r="L24" s="21">
        <v>26.25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5" t="s">
        <v>31</v>
      </c>
      <c r="U24" s="14" t="s">
        <v>50</v>
      </c>
      <c r="V24" s="15" t="s">
        <v>31</v>
      </c>
      <c r="W24" s="15" t="s">
        <v>31</v>
      </c>
      <c r="X24" s="19">
        <f t="shared" si="0"/>
        <v>0</v>
      </c>
      <c r="Y24" s="95" t="str">
        <f t="shared" si="1"/>
        <v>0</v>
      </c>
      <c r="Z24" s="1"/>
      <c r="AA24" s="1"/>
      <c r="AB24" s="1"/>
      <c r="AC24" s="1"/>
      <c r="AD24" s="1"/>
      <c r="AE24" s="1"/>
      <c r="AF24" s="1"/>
    </row>
    <row r="25" spans="1:32" ht="15.75" customHeight="1" x14ac:dyDescent="0.25">
      <c r="A25" s="120"/>
      <c r="B25" s="114" t="s">
        <v>81</v>
      </c>
      <c r="C25" s="98" t="s">
        <v>82</v>
      </c>
      <c r="D25" s="20" t="s">
        <v>83</v>
      </c>
      <c r="E25" s="26" t="s">
        <v>84</v>
      </c>
      <c r="F25" s="10" t="s">
        <v>85</v>
      </c>
      <c r="G25" s="21">
        <v>25</v>
      </c>
      <c r="H25" s="21">
        <v>22.5</v>
      </c>
      <c r="I25" s="21">
        <v>21.25</v>
      </c>
      <c r="J25" s="21">
        <v>20</v>
      </c>
      <c r="K25" s="21">
        <v>20</v>
      </c>
      <c r="L25" s="21">
        <v>20</v>
      </c>
      <c r="M25" s="15" t="s">
        <v>31</v>
      </c>
      <c r="N25" s="15" t="s">
        <v>31</v>
      </c>
      <c r="O25" s="15" t="s">
        <v>31</v>
      </c>
      <c r="P25" s="15" t="s">
        <v>31</v>
      </c>
      <c r="Q25" s="15" t="s">
        <v>31</v>
      </c>
      <c r="R25" s="15" t="s">
        <v>31</v>
      </c>
      <c r="S25" s="15" t="s">
        <v>31</v>
      </c>
      <c r="T25" s="15" t="s">
        <v>31</v>
      </c>
      <c r="U25" s="14" t="s">
        <v>86</v>
      </c>
      <c r="V25" s="15" t="s">
        <v>31</v>
      </c>
      <c r="W25" s="15" t="s">
        <v>31</v>
      </c>
      <c r="X25" s="19">
        <v>0</v>
      </c>
      <c r="Y25" s="95" t="str">
        <f t="shared" si="1"/>
        <v>0</v>
      </c>
      <c r="Z25" s="1"/>
      <c r="AA25" s="1"/>
      <c r="AB25" s="1"/>
      <c r="AC25" s="1"/>
      <c r="AD25" s="1"/>
      <c r="AE25" s="1"/>
      <c r="AF25" s="1"/>
    </row>
    <row r="26" spans="1:32" ht="15.75" customHeight="1" x14ac:dyDescent="0.25">
      <c r="A26" s="120"/>
      <c r="B26" s="108"/>
      <c r="C26" s="99"/>
      <c r="D26" s="27" t="s">
        <v>87</v>
      </c>
      <c r="E26" s="28" t="s">
        <v>88</v>
      </c>
      <c r="F26" s="10" t="s">
        <v>89</v>
      </c>
      <c r="G26" s="21">
        <v>15.75</v>
      </c>
      <c r="H26" s="21">
        <v>14.5</v>
      </c>
      <c r="I26" s="21">
        <v>13.75</v>
      </c>
      <c r="J26" s="21">
        <v>13.25</v>
      </c>
      <c r="K26" s="21">
        <v>13.25</v>
      </c>
      <c r="L26" s="21">
        <v>13.25</v>
      </c>
      <c r="M26" s="15" t="s">
        <v>31</v>
      </c>
      <c r="N26" s="15" t="s">
        <v>31</v>
      </c>
      <c r="O26" s="15" t="s">
        <v>31</v>
      </c>
      <c r="P26" s="15" t="s">
        <v>31</v>
      </c>
      <c r="Q26" s="15" t="s">
        <v>31</v>
      </c>
      <c r="R26" s="15" t="s">
        <v>31</v>
      </c>
      <c r="S26" s="15" t="s">
        <v>31</v>
      </c>
      <c r="T26" s="15" t="s">
        <v>31</v>
      </c>
      <c r="U26" s="14" t="s">
        <v>57</v>
      </c>
      <c r="V26" s="15" t="s">
        <v>31</v>
      </c>
      <c r="W26" s="15" t="s">
        <v>31</v>
      </c>
      <c r="X26" s="19">
        <v>0</v>
      </c>
      <c r="Y26" s="95" t="str">
        <f t="shared" si="1"/>
        <v>0</v>
      </c>
      <c r="Z26" s="1"/>
      <c r="AA26" s="1"/>
      <c r="AB26" s="1"/>
      <c r="AC26" s="1"/>
      <c r="AD26" s="1"/>
      <c r="AE26" s="1"/>
      <c r="AF26" s="1"/>
    </row>
    <row r="27" spans="1:32" ht="15.75" customHeight="1" x14ac:dyDescent="0.25">
      <c r="A27" s="120"/>
      <c r="B27" s="108"/>
      <c r="C27" s="99"/>
      <c r="D27" s="20" t="s">
        <v>90</v>
      </c>
      <c r="E27" s="26" t="s">
        <v>88</v>
      </c>
      <c r="F27" s="10" t="s">
        <v>57</v>
      </c>
      <c r="G27" s="21">
        <f t="array" ref="G27">INDEX('Feuille 3'!K:K,MATCH(D27,'Feuille 3'!F:F,0),1)</f>
        <v>13.5</v>
      </c>
      <c r="H27" s="21">
        <v>12.5</v>
      </c>
      <c r="I27" s="21">
        <v>11.75</v>
      </c>
      <c r="J27" s="21">
        <v>11.25</v>
      </c>
      <c r="K27" s="21">
        <v>11.25</v>
      </c>
      <c r="L27" s="21">
        <v>11.25</v>
      </c>
      <c r="M27" s="15" t="s">
        <v>31</v>
      </c>
      <c r="N27" s="15" t="s">
        <v>31</v>
      </c>
      <c r="O27" s="15" t="s">
        <v>31</v>
      </c>
      <c r="P27" s="15" t="s">
        <v>31</v>
      </c>
      <c r="Q27" s="15" t="s">
        <v>31</v>
      </c>
      <c r="R27" s="15" t="s">
        <v>31</v>
      </c>
      <c r="S27" s="15" t="s">
        <v>31</v>
      </c>
      <c r="T27" s="15" t="s">
        <v>31</v>
      </c>
      <c r="U27" s="14" t="s">
        <v>50</v>
      </c>
      <c r="V27" s="15" t="s">
        <v>31</v>
      </c>
      <c r="W27" s="15" t="s">
        <v>31</v>
      </c>
      <c r="X27" s="19">
        <v>0</v>
      </c>
      <c r="Y27" s="95" t="str">
        <f t="shared" si="1"/>
        <v>0</v>
      </c>
      <c r="Z27" s="1"/>
      <c r="AA27" s="1"/>
      <c r="AB27" s="1"/>
      <c r="AC27" s="1"/>
      <c r="AD27" s="1"/>
      <c r="AE27" s="1"/>
      <c r="AF27" s="1"/>
    </row>
    <row r="28" spans="1:32" ht="15.75" customHeight="1" x14ac:dyDescent="0.25">
      <c r="A28" s="120"/>
      <c r="B28" s="108"/>
      <c r="C28" s="99"/>
      <c r="D28" s="20" t="s">
        <v>91</v>
      </c>
      <c r="E28" s="26" t="s">
        <v>88</v>
      </c>
      <c r="F28" s="10" t="s">
        <v>92</v>
      </c>
      <c r="G28" s="21">
        <f t="array" ref="G28">INDEX('Feuille 3'!K:K,MATCH(D28,'Feuille 3'!F:F,0),1)</f>
        <v>8.5</v>
      </c>
      <c r="H28" s="21">
        <v>7.75</v>
      </c>
      <c r="I28" s="21">
        <v>7.5</v>
      </c>
      <c r="J28" s="21">
        <v>7</v>
      </c>
      <c r="K28" s="21">
        <v>7</v>
      </c>
      <c r="L28" s="21">
        <v>7</v>
      </c>
      <c r="M28" s="15" t="s">
        <v>31</v>
      </c>
      <c r="N28" s="15" t="s">
        <v>31</v>
      </c>
      <c r="O28" s="15" t="s">
        <v>31</v>
      </c>
      <c r="P28" s="15" t="s">
        <v>31</v>
      </c>
      <c r="Q28" s="15" t="s">
        <v>31</v>
      </c>
      <c r="R28" s="15" t="s">
        <v>31</v>
      </c>
      <c r="S28" s="15" t="s">
        <v>31</v>
      </c>
      <c r="T28" s="15" t="s">
        <v>31</v>
      </c>
      <c r="U28" s="14" t="s">
        <v>57</v>
      </c>
      <c r="V28" s="23" t="b">
        <v>0</v>
      </c>
      <c r="W28" s="18"/>
      <c r="X28" s="19">
        <v>0</v>
      </c>
      <c r="Y28" s="95" t="str">
        <f t="shared" si="1"/>
        <v>0</v>
      </c>
      <c r="Z28" s="1"/>
      <c r="AA28" s="1"/>
      <c r="AB28" s="1"/>
      <c r="AC28" s="1"/>
      <c r="AD28" s="1"/>
      <c r="AE28" s="1"/>
      <c r="AF28" s="1"/>
    </row>
    <row r="29" spans="1:32" ht="15.75" customHeight="1" x14ac:dyDescent="0.25">
      <c r="A29" s="120"/>
      <c r="B29" s="109"/>
      <c r="C29" s="100"/>
      <c r="D29" s="20" t="s">
        <v>93</v>
      </c>
      <c r="E29" s="26" t="s">
        <v>88</v>
      </c>
      <c r="F29" s="10" t="s">
        <v>94</v>
      </c>
      <c r="G29" s="21">
        <f t="array" ref="G29">INDEX('Feuille 3'!K:K,MATCH(D29,'Feuille 3'!F:F,0),1)</f>
        <v>15</v>
      </c>
      <c r="H29" s="21">
        <v>14.58</v>
      </c>
      <c r="I29" s="21">
        <v>13.75</v>
      </c>
      <c r="J29" s="21">
        <v>13.33</v>
      </c>
      <c r="K29" s="21">
        <v>13.33</v>
      </c>
      <c r="L29" s="21">
        <v>13.33</v>
      </c>
      <c r="M29" s="15" t="s">
        <v>31</v>
      </c>
      <c r="N29" s="15" t="s">
        <v>31</v>
      </c>
      <c r="O29" s="15" t="s">
        <v>31</v>
      </c>
      <c r="P29" s="15" t="s">
        <v>31</v>
      </c>
      <c r="Q29" s="15" t="s">
        <v>31</v>
      </c>
      <c r="R29" s="15" t="s">
        <v>31</v>
      </c>
      <c r="S29" s="15" t="s">
        <v>31</v>
      </c>
      <c r="T29" s="15" t="s">
        <v>31</v>
      </c>
      <c r="U29" s="14" t="s">
        <v>32</v>
      </c>
      <c r="V29" s="15" t="s">
        <v>31</v>
      </c>
      <c r="W29" s="15" t="s">
        <v>31</v>
      </c>
      <c r="X29" s="19">
        <v>0</v>
      </c>
      <c r="Y29" s="95" t="str">
        <f t="shared" si="1"/>
        <v>0</v>
      </c>
      <c r="Z29" s="1"/>
      <c r="AA29" s="1"/>
      <c r="AB29" s="1"/>
      <c r="AC29" s="1"/>
      <c r="AD29" s="1"/>
      <c r="AE29" s="1"/>
      <c r="AF29" s="1"/>
    </row>
    <row r="30" spans="1:32" ht="15.75" customHeight="1" x14ac:dyDescent="0.25">
      <c r="A30" s="120"/>
      <c r="B30" s="114" t="s">
        <v>95</v>
      </c>
      <c r="C30" s="98" t="s">
        <v>96</v>
      </c>
      <c r="D30" s="20" t="s">
        <v>97</v>
      </c>
      <c r="E30" s="26" t="s">
        <v>88</v>
      </c>
      <c r="F30" s="10" t="s">
        <v>98</v>
      </c>
      <c r="G30" s="21">
        <v>41</v>
      </c>
      <c r="H30" s="21">
        <v>36</v>
      </c>
      <c r="I30" s="21">
        <v>33</v>
      </c>
      <c r="J30" s="21">
        <v>31</v>
      </c>
      <c r="K30" s="21">
        <v>31</v>
      </c>
      <c r="L30" s="21">
        <v>31</v>
      </c>
      <c r="M30" s="15" t="s">
        <v>31</v>
      </c>
      <c r="N30" s="15" t="s">
        <v>31</v>
      </c>
      <c r="O30" s="15" t="s">
        <v>31</v>
      </c>
      <c r="P30" s="15" t="s">
        <v>31</v>
      </c>
      <c r="Q30" s="15" t="s">
        <v>31</v>
      </c>
      <c r="R30" s="15" t="s">
        <v>31</v>
      </c>
      <c r="S30" s="15" t="s">
        <v>31</v>
      </c>
      <c r="T30" s="15" t="s">
        <v>31</v>
      </c>
      <c r="U30" s="14" t="s">
        <v>57</v>
      </c>
      <c r="V30" s="23" t="b">
        <v>0</v>
      </c>
      <c r="W30" s="18"/>
      <c r="X30" s="19">
        <v>0</v>
      </c>
      <c r="Y30" s="95" t="str">
        <f t="shared" si="1"/>
        <v>0</v>
      </c>
      <c r="Z30" s="1"/>
      <c r="AA30" s="1"/>
      <c r="AB30" s="1"/>
      <c r="AC30" s="1"/>
      <c r="AD30" s="1"/>
      <c r="AE30" s="1"/>
      <c r="AF30" s="1"/>
    </row>
    <row r="31" spans="1:32" ht="15.75" customHeight="1" x14ac:dyDescent="0.25">
      <c r="A31" s="120"/>
      <c r="B31" s="108"/>
      <c r="C31" s="99"/>
      <c r="D31" s="20" t="s">
        <v>99</v>
      </c>
      <c r="E31" s="26" t="s">
        <v>88</v>
      </c>
      <c r="F31" s="10" t="s">
        <v>100</v>
      </c>
      <c r="G31" s="21">
        <v>14.5</v>
      </c>
      <c r="H31" s="21">
        <v>13.25</v>
      </c>
      <c r="I31" s="21">
        <v>12.75</v>
      </c>
      <c r="J31" s="21">
        <v>12</v>
      </c>
      <c r="K31" s="21">
        <v>12</v>
      </c>
      <c r="L31" s="21">
        <v>12</v>
      </c>
      <c r="M31" s="15" t="s">
        <v>31</v>
      </c>
      <c r="N31" s="15" t="s">
        <v>31</v>
      </c>
      <c r="O31" s="15" t="s">
        <v>31</v>
      </c>
      <c r="P31" s="15" t="s">
        <v>31</v>
      </c>
      <c r="Q31" s="15" t="s">
        <v>31</v>
      </c>
      <c r="R31" s="15" t="s">
        <v>31</v>
      </c>
      <c r="S31" s="15" t="s">
        <v>31</v>
      </c>
      <c r="T31" s="15" t="s">
        <v>31</v>
      </c>
      <c r="U31" s="14" t="s">
        <v>50</v>
      </c>
      <c r="V31" s="23" t="b">
        <v>0</v>
      </c>
      <c r="W31" s="18"/>
      <c r="X31" s="19">
        <v>0</v>
      </c>
      <c r="Y31" s="95" t="str">
        <f t="shared" si="1"/>
        <v>0</v>
      </c>
      <c r="Z31" s="1"/>
      <c r="AA31" s="1"/>
      <c r="AB31" s="1"/>
      <c r="AC31" s="1"/>
      <c r="AD31" s="1"/>
      <c r="AE31" s="1"/>
      <c r="AF31" s="1"/>
    </row>
    <row r="32" spans="1:32" ht="15.75" customHeight="1" x14ac:dyDescent="0.25">
      <c r="A32" s="120"/>
      <c r="B32" s="108"/>
      <c r="C32" s="99"/>
      <c r="D32" s="20" t="s">
        <v>101</v>
      </c>
      <c r="E32" s="26" t="s">
        <v>88</v>
      </c>
      <c r="F32" s="10" t="s">
        <v>102</v>
      </c>
      <c r="G32" s="21">
        <v>45</v>
      </c>
      <c r="H32" s="21">
        <v>40</v>
      </c>
      <c r="I32" s="21">
        <v>37.5</v>
      </c>
      <c r="J32" s="21">
        <v>35</v>
      </c>
      <c r="K32" s="21">
        <v>35</v>
      </c>
      <c r="L32" s="21">
        <v>35</v>
      </c>
      <c r="M32" s="15" t="s">
        <v>31</v>
      </c>
      <c r="N32" s="15" t="s">
        <v>31</v>
      </c>
      <c r="O32" s="15" t="s">
        <v>31</v>
      </c>
      <c r="P32" s="15" t="s">
        <v>31</v>
      </c>
      <c r="Q32" s="15" t="s">
        <v>31</v>
      </c>
      <c r="R32" s="15" t="s">
        <v>31</v>
      </c>
      <c r="S32" s="15" t="s">
        <v>31</v>
      </c>
      <c r="T32" s="15" t="s">
        <v>31</v>
      </c>
      <c r="U32" s="14" t="s">
        <v>103</v>
      </c>
      <c r="V32" s="23" t="b">
        <v>0</v>
      </c>
      <c r="W32" s="18"/>
      <c r="X32" s="19">
        <v>0</v>
      </c>
      <c r="Y32" s="95" t="str">
        <f t="shared" si="1"/>
        <v>0</v>
      </c>
      <c r="Z32" s="1"/>
      <c r="AA32" s="1"/>
      <c r="AB32" s="1"/>
      <c r="AC32" s="1"/>
      <c r="AD32" s="1"/>
      <c r="AE32" s="1"/>
      <c r="AF32" s="1"/>
    </row>
    <row r="33" spans="1:32" ht="15.75" customHeight="1" x14ac:dyDescent="0.25">
      <c r="A33" s="120"/>
      <c r="B33" s="108"/>
      <c r="C33" s="99"/>
      <c r="D33" s="20" t="s">
        <v>104</v>
      </c>
      <c r="E33" s="26" t="s">
        <v>88</v>
      </c>
      <c r="F33" s="10" t="s">
        <v>105</v>
      </c>
      <c r="G33" s="21">
        <v>42</v>
      </c>
      <c r="H33" s="21">
        <v>36</v>
      </c>
      <c r="I33" s="21">
        <v>34</v>
      </c>
      <c r="J33" s="21">
        <v>31</v>
      </c>
      <c r="K33" s="21">
        <v>31</v>
      </c>
      <c r="L33" s="21">
        <v>31</v>
      </c>
      <c r="M33" s="15" t="s">
        <v>31</v>
      </c>
      <c r="N33" s="15" t="s">
        <v>31</v>
      </c>
      <c r="O33" s="15" t="s">
        <v>31</v>
      </c>
      <c r="P33" s="15" t="s">
        <v>31</v>
      </c>
      <c r="Q33" s="15" t="s">
        <v>31</v>
      </c>
      <c r="R33" s="15" t="s">
        <v>31</v>
      </c>
      <c r="S33" s="15" t="s">
        <v>31</v>
      </c>
      <c r="T33" s="15" t="s">
        <v>31</v>
      </c>
      <c r="U33" s="14" t="s">
        <v>50</v>
      </c>
      <c r="V33" s="23" t="b">
        <v>0</v>
      </c>
      <c r="W33" s="18"/>
      <c r="X33" s="19">
        <v>0</v>
      </c>
      <c r="Y33" s="95" t="str">
        <f t="shared" si="1"/>
        <v>0</v>
      </c>
      <c r="Z33" s="1"/>
      <c r="AA33" s="1"/>
      <c r="AB33" s="1"/>
      <c r="AC33" s="1"/>
      <c r="AD33" s="1"/>
      <c r="AE33" s="1"/>
      <c r="AF33" s="1"/>
    </row>
    <row r="34" spans="1:32" ht="15.75" customHeight="1" x14ac:dyDescent="0.25">
      <c r="A34" s="120"/>
      <c r="B34" s="109"/>
      <c r="C34" s="100"/>
      <c r="D34" s="20" t="s">
        <v>106</v>
      </c>
      <c r="E34" s="26" t="s">
        <v>88</v>
      </c>
      <c r="F34" s="10" t="s">
        <v>107</v>
      </c>
      <c r="G34" s="21">
        <v>26.5</v>
      </c>
      <c r="H34" s="21">
        <v>24</v>
      </c>
      <c r="I34" s="21">
        <v>21</v>
      </c>
      <c r="J34" s="21">
        <v>19</v>
      </c>
      <c r="K34" s="21">
        <v>19</v>
      </c>
      <c r="L34" s="21">
        <v>19</v>
      </c>
      <c r="M34" s="15" t="s">
        <v>31</v>
      </c>
      <c r="N34" s="15" t="s">
        <v>31</v>
      </c>
      <c r="O34" s="15" t="s">
        <v>31</v>
      </c>
      <c r="P34" s="15" t="s">
        <v>31</v>
      </c>
      <c r="Q34" s="15" t="s">
        <v>31</v>
      </c>
      <c r="R34" s="15" t="s">
        <v>31</v>
      </c>
      <c r="S34" s="15" t="s">
        <v>31</v>
      </c>
      <c r="T34" s="15" t="s">
        <v>31</v>
      </c>
      <c r="U34" s="14" t="s">
        <v>57</v>
      </c>
      <c r="V34" s="23" t="b">
        <v>0</v>
      </c>
      <c r="W34" s="18"/>
      <c r="X34" s="19">
        <v>0</v>
      </c>
      <c r="Y34" s="95" t="str">
        <f t="shared" si="1"/>
        <v>0</v>
      </c>
      <c r="Z34" s="1"/>
      <c r="AA34" s="1"/>
      <c r="AB34" s="1"/>
      <c r="AC34" s="1"/>
      <c r="AD34" s="1"/>
      <c r="AE34" s="1"/>
      <c r="AF34" s="1"/>
    </row>
    <row r="35" spans="1:32" ht="15.75" customHeight="1" x14ac:dyDescent="0.25">
      <c r="A35" s="120"/>
      <c r="B35" s="122" t="s">
        <v>108</v>
      </c>
      <c r="C35" s="123" t="s">
        <v>109</v>
      </c>
      <c r="D35" s="20" t="s">
        <v>110</v>
      </c>
      <c r="E35" s="10" t="s">
        <v>40</v>
      </c>
      <c r="F35" s="10" t="s">
        <v>30</v>
      </c>
      <c r="G35" s="21">
        <f t="array" ref="G35">INDEX('Feuille 3'!K:K,MATCH(D35,'Feuille 3'!F:F,0),1)</f>
        <v>35</v>
      </c>
      <c r="H35" s="21">
        <v>32.5</v>
      </c>
      <c r="I35" s="21">
        <v>30</v>
      </c>
      <c r="J35" s="21">
        <v>28.5</v>
      </c>
      <c r="K35" s="21">
        <v>28.5</v>
      </c>
      <c r="L35" s="21">
        <v>28.5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5" t="s">
        <v>31</v>
      </c>
      <c r="U35" s="14" t="s">
        <v>57</v>
      </c>
      <c r="V35" s="23" t="b">
        <v>0</v>
      </c>
      <c r="W35" s="18"/>
      <c r="X35" s="19">
        <f t="shared" ref="X35:X41" si="2">SUM(M35:T35)</f>
        <v>0</v>
      </c>
      <c r="Y35" s="95" t="str">
        <f t="shared" si="1"/>
        <v>0</v>
      </c>
      <c r="Z35" s="1"/>
      <c r="AA35" s="1"/>
      <c r="AB35" s="1"/>
      <c r="AC35" s="1"/>
      <c r="AD35" s="1"/>
      <c r="AE35" s="1"/>
      <c r="AF35" s="1"/>
    </row>
    <row r="36" spans="1:32" ht="15.75" customHeight="1" x14ac:dyDescent="0.25">
      <c r="A36" s="120"/>
      <c r="B36" s="108"/>
      <c r="C36" s="99"/>
      <c r="D36" s="20" t="s">
        <v>111</v>
      </c>
      <c r="E36" s="10" t="s">
        <v>112</v>
      </c>
      <c r="F36" s="10" t="s">
        <v>94</v>
      </c>
      <c r="G36" s="21">
        <f t="array" ref="G36">INDEX('Feuille 3'!K:K,MATCH(D36,'Feuille 3'!F:F,0),1)</f>
        <v>32</v>
      </c>
      <c r="H36" s="21">
        <v>29</v>
      </c>
      <c r="I36" s="21">
        <v>27.25</v>
      </c>
      <c r="J36" s="21">
        <v>25.75</v>
      </c>
      <c r="K36" s="21">
        <v>25.75</v>
      </c>
      <c r="L36" s="21">
        <v>25.75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5" t="s">
        <v>31</v>
      </c>
      <c r="T36" s="15" t="s">
        <v>31</v>
      </c>
      <c r="U36" s="14" t="s">
        <v>32</v>
      </c>
      <c r="V36" s="23" t="b">
        <v>0</v>
      </c>
      <c r="W36" s="18"/>
      <c r="X36" s="19">
        <f t="shared" si="2"/>
        <v>0</v>
      </c>
      <c r="Y36" s="95" t="str">
        <f t="shared" si="1"/>
        <v>0</v>
      </c>
      <c r="Z36" s="1"/>
      <c r="AA36" s="1"/>
      <c r="AB36" s="1"/>
      <c r="AC36" s="1"/>
      <c r="AD36" s="1"/>
      <c r="AE36" s="1"/>
      <c r="AF36" s="1"/>
    </row>
    <row r="37" spans="1:32" ht="15.75" customHeight="1" x14ac:dyDescent="0.25">
      <c r="A37" s="120"/>
      <c r="B37" s="108"/>
      <c r="C37" s="99"/>
      <c r="D37" s="20" t="s">
        <v>113</v>
      </c>
      <c r="E37" s="10" t="s">
        <v>112</v>
      </c>
      <c r="F37" s="10" t="s">
        <v>30</v>
      </c>
      <c r="G37" s="21">
        <v>30.5</v>
      </c>
      <c r="H37" s="21">
        <v>27.75</v>
      </c>
      <c r="I37" s="21">
        <v>26</v>
      </c>
      <c r="J37" s="21">
        <v>24.5</v>
      </c>
      <c r="K37" s="21">
        <v>24.5</v>
      </c>
      <c r="L37" s="21">
        <v>24.5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5" t="s">
        <v>31</v>
      </c>
      <c r="T37" s="15" t="s">
        <v>31</v>
      </c>
      <c r="U37" s="14" t="s">
        <v>57</v>
      </c>
      <c r="V37" s="23" t="b">
        <v>0</v>
      </c>
      <c r="W37" s="18"/>
      <c r="X37" s="19">
        <f t="shared" si="2"/>
        <v>0</v>
      </c>
      <c r="Y37" s="95" t="str">
        <f t="shared" si="1"/>
        <v>0</v>
      </c>
      <c r="Z37" s="1"/>
      <c r="AA37" s="1"/>
      <c r="AB37" s="1"/>
      <c r="AC37" s="1"/>
      <c r="AD37" s="1"/>
      <c r="AE37" s="1"/>
      <c r="AF37" s="1"/>
    </row>
    <row r="38" spans="1:32" ht="15.75" customHeight="1" x14ac:dyDescent="0.25">
      <c r="A38" s="120"/>
      <c r="B38" s="108"/>
      <c r="C38" s="100"/>
      <c r="D38" s="20" t="s">
        <v>114</v>
      </c>
      <c r="E38" s="10" t="s">
        <v>112</v>
      </c>
      <c r="F38" s="10" t="s">
        <v>30</v>
      </c>
      <c r="G38" s="21">
        <v>32.75</v>
      </c>
      <c r="H38" s="21">
        <v>30</v>
      </c>
      <c r="I38" s="21">
        <v>28.5</v>
      </c>
      <c r="J38" s="21">
        <v>26.75</v>
      </c>
      <c r="K38" s="21">
        <v>26.75</v>
      </c>
      <c r="L38" s="21">
        <v>26.75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5" t="s">
        <v>31</v>
      </c>
      <c r="T38" s="15" t="s">
        <v>31</v>
      </c>
      <c r="U38" s="14" t="s">
        <v>57</v>
      </c>
      <c r="V38" s="23" t="b">
        <v>0</v>
      </c>
      <c r="W38" s="18"/>
      <c r="X38" s="19">
        <f t="shared" si="2"/>
        <v>0</v>
      </c>
      <c r="Y38" s="95" t="str">
        <f t="shared" si="1"/>
        <v>0</v>
      </c>
      <c r="Z38" s="1"/>
      <c r="AA38" s="1"/>
      <c r="AB38" s="1"/>
      <c r="AC38" s="1"/>
      <c r="AD38" s="1"/>
      <c r="AE38" s="1"/>
      <c r="AF38" s="1"/>
    </row>
    <row r="39" spans="1:32" ht="15.75" customHeight="1" x14ac:dyDescent="0.25">
      <c r="A39" s="120"/>
      <c r="B39" s="108"/>
      <c r="C39" s="123" t="s">
        <v>115</v>
      </c>
      <c r="D39" s="20" t="s">
        <v>116</v>
      </c>
      <c r="E39" s="10" t="s">
        <v>112</v>
      </c>
      <c r="F39" s="10" t="s">
        <v>30</v>
      </c>
      <c r="G39" s="21">
        <f t="array" ref="G39">INDEX('Feuille 3'!K:K,MATCH(D39,'Feuille 3'!F:F,0),1)</f>
        <v>17.75</v>
      </c>
      <c r="H39" s="21">
        <v>16.25</v>
      </c>
      <c r="I39" s="21">
        <v>15.5</v>
      </c>
      <c r="J39" s="21">
        <v>14.75</v>
      </c>
      <c r="K39" s="21">
        <v>14.75</v>
      </c>
      <c r="L39" s="21">
        <v>14.75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5" t="s">
        <v>31</v>
      </c>
      <c r="T39" s="15" t="s">
        <v>31</v>
      </c>
      <c r="U39" s="14" t="s">
        <v>57</v>
      </c>
      <c r="V39" s="15" t="s">
        <v>31</v>
      </c>
      <c r="W39" s="15" t="s">
        <v>31</v>
      </c>
      <c r="X39" s="19">
        <f t="shared" si="2"/>
        <v>0</v>
      </c>
      <c r="Y39" s="95" t="str">
        <f t="shared" si="1"/>
        <v>0</v>
      </c>
      <c r="Z39" s="1"/>
      <c r="AA39" s="1"/>
      <c r="AB39" s="1"/>
      <c r="AC39" s="1"/>
      <c r="AD39" s="1"/>
      <c r="AE39" s="1"/>
      <c r="AF39" s="1"/>
    </row>
    <row r="40" spans="1:32" ht="15.75" customHeight="1" x14ac:dyDescent="0.25">
      <c r="A40" s="120"/>
      <c r="B40" s="108"/>
      <c r="C40" s="99"/>
      <c r="D40" s="20" t="s">
        <v>117</v>
      </c>
      <c r="E40" s="10" t="s">
        <v>112</v>
      </c>
      <c r="F40" s="10" t="s">
        <v>118</v>
      </c>
      <c r="G40" s="21">
        <f t="array" ref="G40">INDEX('Feuille 3'!K:K,MATCH(D40,'Feuille 3'!F:F,0),1)</f>
        <v>22.5</v>
      </c>
      <c r="H40" s="21">
        <v>20.75</v>
      </c>
      <c r="I40" s="21">
        <v>19.5</v>
      </c>
      <c r="J40" s="21">
        <v>18.75</v>
      </c>
      <c r="K40" s="21">
        <v>18.75</v>
      </c>
      <c r="L40" s="21">
        <v>18.75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5" t="s">
        <v>31</v>
      </c>
      <c r="T40" s="15" t="s">
        <v>31</v>
      </c>
      <c r="U40" s="14" t="s">
        <v>119</v>
      </c>
      <c r="V40" s="15" t="s">
        <v>31</v>
      </c>
      <c r="W40" s="15" t="s">
        <v>31</v>
      </c>
      <c r="X40" s="19">
        <f t="shared" si="2"/>
        <v>0</v>
      </c>
      <c r="Y40" s="95" t="str">
        <f t="shared" si="1"/>
        <v>0</v>
      </c>
      <c r="Z40" s="1"/>
      <c r="AA40" s="1"/>
      <c r="AB40" s="1"/>
      <c r="AC40" s="1"/>
      <c r="AD40" s="1"/>
      <c r="AE40" s="1"/>
      <c r="AF40" s="1"/>
    </row>
    <row r="41" spans="1:32" ht="15.75" customHeight="1" x14ac:dyDescent="0.25">
      <c r="A41" s="121"/>
      <c r="B41" s="116"/>
      <c r="C41" s="124"/>
      <c r="D41" s="29" t="s">
        <v>120</v>
      </c>
      <c r="E41" s="30" t="s">
        <v>112</v>
      </c>
      <c r="F41" s="30" t="s">
        <v>94</v>
      </c>
      <c r="G41" s="31">
        <f t="array" ref="G41">INDEX('Feuille 3'!K:K,MATCH(D41,'Feuille 3'!F:F,0),1)</f>
        <v>23</v>
      </c>
      <c r="H41" s="31">
        <v>20.75</v>
      </c>
      <c r="I41" s="31">
        <v>19.75</v>
      </c>
      <c r="J41" s="31">
        <v>18.75</v>
      </c>
      <c r="K41" s="31">
        <v>18.75</v>
      </c>
      <c r="L41" s="31">
        <v>18.75</v>
      </c>
      <c r="M41" s="32">
        <v>0</v>
      </c>
      <c r="N41" s="32">
        <v>0</v>
      </c>
      <c r="O41" s="32">
        <v>0</v>
      </c>
      <c r="P41" s="32">
        <v>0</v>
      </c>
      <c r="Q41" s="32">
        <v>0</v>
      </c>
      <c r="R41" s="14">
        <v>0</v>
      </c>
      <c r="S41" s="15" t="s">
        <v>31</v>
      </c>
      <c r="T41" s="15" t="s">
        <v>31</v>
      </c>
      <c r="U41" s="32" t="s">
        <v>32</v>
      </c>
      <c r="V41" s="15" t="s">
        <v>31</v>
      </c>
      <c r="W41" s="15" t="s">
        <v>31</v>
      </c>
      <c r="X41" s="33">
        <f t="shared" si="2"/>
        <v>0</v>
      </c>
      <c r="Y41" s="95" t="str">
        <f t="shared" si="1"/>
        <v>0</v>
      </c>
      <c r="Z41" s="1"/>
      <c r="AA41" s="1"/>
      <c r="AB41" s="1"/>
      <c r="AC41" s="1"/>
      <c r="AD41" s="1"/>
      <c r="AE41" s="1"/>
      <c r="AF41" s="1"/>
    </row>
    <row r="42" spans="1:32" ht="15.75" customHeight="1" x14ac:dyDescent="0.25">
      <c r="A42" s="1"/>
      <c r="B42" s="34"/>
      <c r="C42" s="35"/>
      <c r="D42" s="36"/>
      <c r="E42" s="37"/>
      <c r="F42" s="38"/>
      <c r="G42" s="39"/>
      <c r="H42" s="39"/>
      <c r="I42" s="39"/>
      <c r="J42" s="39"/>
      <c r="K42" s="40"/>
      <c r="L42" s="40"/>
      <c r="M42" s="38"/>
      <c r="N42" s="38"/>
      <c r="O42" s="38"/>
      <c r="P42" s="38"/>
      <c r="Q42" s="38"/>
      <c r="R42" s="40"/>
      <c r="S42" s="40"/>
      <c r="T42" s="40"/>
      <c r="U42" s="38"/>
      <c r="V42" s="41"/>
      <c r="W42" s="41"/>
      <c r="X42" s="41"/>
      <c r="Y42" s="96"/>
      <c r="Z42" s="1"/>
      <c r="AA42" s="1"/>
      <c r="AB42" s="1"/>
      <c r="AC42" s="1"/>
      <c r="AD42" s="1"/>
      <c r="AE42" s="1"/>
      <c r="AF42" s="1"/>
    </row>
    <row r="43" spans="1:32" ht="15.75" customHeight="1" thickBot="1" x14ac:dyDescent="0.3">
      <c r="A43" s="182"/>
      <c r="B43" s="183"/>
      <c r="C43" s="184"/>
      <c r="D43" s="185"/>
      <c r="E43" s="186"/>
      <c r="F43" s="187"/>
      <c r="G43" s="188"/>
      <c r="H43" s="188"/>
      <c r="I43" s="188"/>
      <c r="J43" s="189"/>
      <c r="K43" s="188"/>
      <c r="L43" s="188"/>
      <c r="M43" s="187"/>
      <c r="N43" s="187"/>
      <c r="O43" s="187"/>
      <c r="P43" s="187"/>
      <c r="Q43" s="187"/>
      <c r="R43" s="187"/>
      <c r="S43" s="187"/>
      <c r="T43" s="187"/>
      <c r="U43" s="187"/>
      <c r="V43" s="190"/>
      <c r="W43" s="190"/>
      <c r="X43" s="190"/>
      <c r="Y43" s="191"/>
      <c r="Z43" s="1"/>
      <c r="AA43" s="1"/>
      <c r="AB43" s="1"/>
      <c r="AC43" s="1"/>
      <c r="AD43" s="1"/>
      <c r="AE43" s="1"/>
      <c r="AF43" s="1"/>
    </row>
    <row r="44" spans="1:32" ht="15.75" customHeight="1" x14ac:dyDescent="0.25">
      <c r="A44" s="192" t="s">
        <v>121</v>
      </c>
      <c r="B44" s="193" t="s">
        <v>26</v>
      </c>
      <c r="C44" s="193" t="s">
        <v>36</v>
      </c>
      <c r="D44" s="194" t="s">
        <v>122</v>
      </c>
      <c r="E44" s="195" t="s">
        <v>123</v>
      </c>
      <c r="F44" s="195" t="s">
        <v>30</v>
      </c>
      <c r="G44" s="196">
        <v>33.5</v>
      </c>
      <c r="H44" s="196">
        <v>30.25</v>
      </c>
      <c r="I44" s="196">
        <v>28.5</v>
      </c>
      <c r="J44" s="196">
        <v>27</v>
      </c>
      <c r="K44" s="196">
        <v>27</v>
      </c>
      <c r="L44" s="196">
        <v>27</v>
      </c>
      <c r="M44" s="197" t="s">
        <v>31</v>
      </c>
      <c r="N44" s="198">
        <v>0</v>
      </c>
      <c r="O44" s="198">
        <v>0</v>
      </c>
      <c r="P44" s="198">
        <v>0</v>
      </c>
      <c r="Q44" s="198">
        <v>0</v>
      </c>
      <c r="R44" s="198">
        <v>0</v>
      </c>
      <c r="S44" s="198">
        <v>0</v>
      </c>
      <c r="T44" s="197" t="s">
        <v>31</v>
      </c>
      <c r="U44" s="198" t="s">
        <v>57</v>
      </c>
      <c r="V44" s="199" t="b">
        <v>0</v>
      </c>
      <c r="W44" s="200"/>
      <c r="X44" s="201">
        <f t="shared" ref="X44:X61" si="3">SUM(M44:T44)</f>
        <v>0</v>
      </c>
      <c r="Y44" s="202" t="str">
        <f t="shared" ref="Y44:Y78" si="4">IFERROR(IF($X44="","",$X44*INDEX($G44:$L44,MATCH($X44,{1,10,20,50,100,200},1))),"0")</f>
        <v>0</v>
      </c>
      <c r="Z44" s="1"/>
      <c r="AA44" s="1"/>
      <c r="AB44" s="1"/>
      <c r="AC44" s="1"/>
      <c r="AD44" s="1"/>
      <c r="AE44" s="1"/>
      <c r="AF44" s="1"/>
    </row>
    <row r="45" spans="1:32" ht="15.75" customHeight="1" x14ac:dyDescent="0.25">
      <c r="A45" s="136"/>
      <c r="B45" s="108"/>
      <c r="C45" s="108"/>
      <c r="D45" s="20" t="s">
        <v>124</v>
      </c>
      <c r="E45" s="26" t="s">
        <v>123</v>
      </c>
      <c r="F45" s="10" t="s">
        <v>30</v>
      </c>
      <c r="G45" s="21">
        <v>27</v>
      </c>
      <c r="H45" s="21">
        <v>24.5</v>
      </c>
      <c r="I45" s="21">
        <v>23.25</v>
      </c>
      <c r="J45" s="21">
        <v>22</v>
      </c>
      <c r="K45" s="21">
        <v>22</v>
      </c>
      <c r="L45" s="21">
        <v>22</v>
      </c>
      <c r="M45" s="15" t="s">
        <v>31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5" t="s">
        <v>31</v>
      </c>
      <c r="U45" s="14" t="s">
        <v>57</v>
      </c>
      <c r="V45" s="23" t="b">
        <v>0</v>
      </c>
      <c r="W45" s="18"/>
      <c r="X45" s="19">
        <f t="shared" si="3"/>
        <v>0</v>
      </c>
      <c r="Y45" s="203" t="str">
        <f t="shared" si="4"/>
        <v>0</v>
      </c>
      <c r="Z45" s="1"/>
      <c r="AA45" s="1"/>
      <c r="AB45" s="1"/>
      <c r="AC45" s="1"/>
      <c r="AD45" s="1"/>
      <c r="AE45" s="1"/>
      <c r="AF45" s="1"/>
    </row>
    <row r="46" spans="1:32" ht="15.75" customHeight="1" x14ac:dyDescent="0.25">
      <c r="A46" s="136"/>
      <c r="B46" s="108"/>
      <c r="C46" s="108"/>
      <c r="D46" s="20" t="s">
        <v>125</v>
      </c>
      <c r="E46" s="26" t="s">
        <v>123</v>
      </c>
      <c r="F46" s="10" t="s">
        <v>94</v>
      </c>
      <c r="G46" s="21">
        <v>33.5</v>
      </c>
      <c r="H46" s="21">
        <v>30.25</v>
      </c>
      <c r="I46" s="21">
        <v>28.5</v>
      </c>
      <c r="J46" s="21">
        <v>27</v>
      </c>
      <c r="K46" s="21">
        <v>27</v>
      </c>
      <c r="L46" s="21">
        <v>27</v>
      </c>
      <c r="M46" s="15" t="s">
        <v>31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5" t="s">
        <v>31</v>
      </c>
      <c r="U46" s="14" t="s">
        <v>32</v>
      </c>
      <c r="V46" s="23" t="b">
        <v>0</v>
      </c>
      <c r="W46" s="18"/>
      <c r="X46" s="19">
        <f t="shared" si="3"/>
        <v>0</v>
      </c>
      <c r="Y46" s="203" t="str">
        <f t="shared" si="4"/>
        <v>0</v>
      </c>
      <c r="Z46" s="1"/>
      <c r="AA46" s="1"/>
      <c r="AB46" s="1"/>
      <c r="AC46" s="1"/>
      <c r="AD46" s="1"/>
      <c r="AE46" s="1"/>
      <c r="AF46" s="1"/>
    </row>
    <row r="47" spans="1:32" ht="15.75" customHeight="1" x14ac:dyDescent="0.25">
      <c r="A47" s="136"/>
      <c r="B47" s="108"/>
      <c r="C47" s="109"/>
      <c r="D47" s="20" t="s">
        <v>126</v>
      </c>
      <c r="E47" s="26" t="s">
        <v>127</v>
      </c>
      <c r="F47" s="10" t="s">
        <v>128</v>
      </c>
      <c r="G47" s="21">
        <v>12.5</v>
      </c>
      <c r="H47" s="21">
        <v>11.5</v>
      </c>
      <c r="I47" s="21">
        <v>11</v>
      </c>
      <c r="J47" s="21">
        <v>10.5</v>
      </c>
      <c r="K47" s="21">
        <v>10.5</v>
      </c>
      <c r="L47" s="21">
        <v>10.5</v>
      </c>
      <c r="M47" s="15" t="s">
        <v>31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 t="s">
        <v>57</v>
      </c>
      <c r="V47" s="23" t="b">
        <v>0</v>
      </c>
      <c r="W47" s="18"/>
      <c r="X47" s="19">
        <f t="shared" si="3"/>
        <v>0</v>
      </c>
      <c r="Y47" s="203" t="str">
        <f t="shared" si="4"/>
        <v>0</v>
      </c>
      <c r="Z47" s="1"/>
      <c r="AA47" s="1"/>
      <c r="AB47" s="1"/>
      <c r="AC47" s="1"/>
      <c r="AD47" s="1"/>
      <c r="AE47" s="1"/>
      <c r="AF47" s="1"/>
    </row>
    <row r="48" spans="1:32" ht="15.75" customHeight="1" x14ac:dyDescent="0.25">
      <c r="A48" s="136"/>
      <c r="B48" s="108"/>
      <c r="C48" s="42" t="s">
        <v>60</v>
      </c>
      <c r="D48" s="20" t="s">
        <v>129</v>
      </c>
      <c r="E48" s="26" t="s">
        <v>127</v>
      </c>
      <c r="F48" s="10" t="s">
        <v>30</v>
      </c>
      <c r="G48" s="21">
        <v>24.5</v>
      </c>
      <c r="H48" s="21">
        <v>22.25</v>
      </c>
      <c r="I48" s="21">
        <v>21</v>
      </c>
      <c r="J48" s="21">
        <v>20</v>
      </c>
      <c r="K48" s="21">
        <v>20</v>
      </c>
      <c r="L48" s="21">
        <v>20</v>
      </c>
      <c r="M48" s="15" t="s">
        <v>31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 t="s">
        <v>57</v>
      </c>
      <c r="V48" s="23" t="b">
        <v>0</v>
      </c>
      <c r="W48" s="18"/>
      <c r="X48" s="19">
        <f t="shared" si="3"/>
        <v>0</v>
      </c>
      <c r="Y48" s="203" t="str">
        <f t="shared" si="4"/>
        <v>0</v>
      </c>
      <c r="Z48" s="1"/>
      <c r="AA48" s="1"/>
      <c r="AB48" s="1"/>
      <c r="AC48" s="1"/>
      <c r="AD48" s="1"/>
      <c r="AE48" s="1"/>
      <c r="AF48" s="1"/>
    </row>
    <row r="49" spans="1:32" ht="15.75" customHeight="1" x14ac:dyDescent="0.25">
      <c r="A49" s="136"/>
      <c r="B49" s="108"/>
      <c r="C49" s="114" t="s">
        <v>42</v>
      </c>
      <c r="D49" s="20" t="s">
        <v>130</v>
      </c>
      <c r="E49" s="26" t="s">
        <v>127</v>
      </c>
      <c r="F49" s="10" t="s">
        <v>131</v>
      </c>
      <c r="G49" s="21">
        <v>5.5</v>
      </c>
      <c r="H49" s="21">
        <v>5</v>
      </c>
      <c r="I49" s="21">
        <v>4.75</v>
      </c>
      <c r="J49" s="21">
        <v>4.75</v>
      </c>
      <c r="K49" s="21">
        <v>4.75</v>
      </c>
      <c r="L49" s="21">
        <v>4.75</v>
      </c>
      <c r="M49" s="15" t="s">
        <v>31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 t="s">
        <v>57</v>
      </c>
      <c r="V49" s="23" t="b">
        <v>0</v>
      </c>
      <c r="W49" s="18"/>
      <c r="X49" s="19">
        <f t="shared" si="3"/>
        <v>0</v>
      </c>
      <c r="Y49" s="203" t="str">
        <f t="shared" si="4"/>
        <v>0</v>
      </c>
      <c r="Z49" s="1"/>
      <c r="AA49" s="1"/>
      <c r="AB49" s="1"/>
      <c r="AC49" s="1"/>
      <c r="AD49" s="1"/>
      <c r="AE49" s="1"/>
      <c r="AF49" s="1"/>
    </row>
    <row r="50" spans="1:32" ht="15.75" customHeight="1" x14ac:dyDescent="0.25">
      <c r="A50" s="136"/>
      <c r="B50" s="108"/>
      <c r="C50" s="109"/>
      <c r="D50" s="20" t="s">
        <v>132</v>
      </c>
      <c r="E50" s="26" t="s">
        <v>123</v>
      </c>
      <c r="F50" s="10" t="s">
        <v>46</v>
      </c>
      <c r="G50" s="21">
        <v>7.5</v>
      </c>
      <c r="H50" s="21">
        <v>6.75</v>
      </c>
      <c r="I50" s="21">
        <v>6.5</v>
      </c>
      <c r="J50" s="21">
        <v>6.25</v>
      </c>
      <c r="K50" s="21">
        <v>6.25</v>
      </c>
      <c r="L50" s="21">
        <v>6.25</v>
      </c>
      <c r="M50" s="15" t="s">
        <v>31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5" t="s">
        <v>31</v>
      </c>
      <c r="U50" s="14" t="s">
        <v>57</v>
      </c>
      <c r="V50" s="23" t="b">
        <v>0</v>
      </c>
      <c r="W50" s="18"/>
      <c r="X50" s="19">
        <f t="shared" si="3"/>
        <v>0</v>
      </c>
      <c r="Y50" s="203" t="str">
        <f t="shared" si="4"/>
        <v>0</v>
      </c>
      <c r="Z50" s="1"/>
      <c r="AA50" s="1"/>
      <c r="AB50" s="1"/>
      <c r="AC50" s="1"/>
      <c r="AD50" s="1"/>
      <c r="AE50" s="1"/>
      <c r="AF50" s="1"/>
    </row>
    <row r="51" spans="1:32" ht="15.75" customHeight="1" x14ac:dyDescent="0.25">
      <c r="A51" s="136"/>
      <c r="B51" s="108"/>
      <c r="C51" s="114" t="s">
        <v>58</v>
      </c>
      <c r="D51" s="20" t="s">
        <v>133</v>
      </c>
      <c r="E51" s="26" t="s">
        <v>123</v>
      </c>
      <c r="F51" s="10" t="s">
        <v>134</v>
      </c>
      <c r="G51" s="21">
        <v>50</v>
      </c>
      <c r="H51" s="21">
        <v>44.75</v>
      </c>
      <c r="I51" s="21">
        <v>42</v>
      </c>
      <c r="J51" s="21">
        <v>39.5</v>
      </c>
      <c r="K51" s="21">
        <v>39.5</v>
      </c>
      <c r="L51" s="21">
        <v>39.5</v>
      </c>
      <c r="M51" s="15" t="s">
        <v>31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5" t="s">
        <v>31</v>
      </c>
      <c r="U51" s="14" t="s">
        <v>134</v>
      </c>
      <c r="V51" s="23" t="b">
        <v>0</v>
      </c>
      <c r="W51" s="18"/>
      <c r="X51" s="19">
        <f t="shared" si="3"/>
        <v>0</v>
      </c>
      <c r="Y51" s="203" t="str">
        <f t="shared" si="4"/>
        <v>0</v>
      </c>
      <c r="Z51" s="1"/>
      <c r="AA51" s="1"/>
      <c r="AB51" s="1"/>
      <c r="AC51" s="1"/>
      <c r="AD51" s="1"/>
      <c r="AE51" s="1"/>
      <c r="AF51" s="1"/>
    </row>
    <row r="52" spans="1:32" ht="15.75" customHeight="1" x14ac:dyDescent="0.25">
      <c r="A52" s="136"/>
      <c r="B52" s="108"/>
      <c r="C52" s="108"/>
      <c r="D52" s="20" t="s">
        <v>135</v>
      </c>
      <c r="E52" s="26" t="s">
        <v>136</v>
      </c>
      <c r="F52" s="10" t="s">
        <v>57</v>
      </c>
      <c r="G52" s="21">
        <v>114.25</v>
      </c>
      <c r="H52" s="21">
        <v>102.25</v>
      </c>
      <c r="I52" s="21">
        <v>96.25</v>
      </c>
      <c r="J52" s="21">
        <v>90.25</v>
      </c>
      <c r="K52" s="21">
        <v>90.25</v>
      </c>
      <c r="L52" s="21">
        <v>90.25</v>
      </c>
      <c r="M52" s="15" t="s">
        <v>31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 t="s">
        <v>50</v>
      </c>
      <c r="V52" s="23" t="b">
        <v>0</v>
      </c>
      <c r="W52" s="18"/>
      <c r="X52" s="19">
        <f t="shared" si="3"/>
        <v>0</v>
      </c>
      <c r="Y52" s="203" t="str">
        <f t="shared" si="4"/>
        <v>0</v>
      </c>
      <c r="Z52" s="1"/>
      <c r="AA52" s="1"/>
      <c r="AB52" s="1"/>
      <c r="AC52" s="1"/>
      <c r="AD52" s="1"/>
      <c r="AE52" s="1"/>
      <c r="AF52" s="1"/>
    </row>
    <row r="53" spans="1:32" ht="12.5" x14ac:dyDescent="0.25">
      <c r="A53" s="136"/>
      <c r="B53" s="108"/>
      <c r="C53" s="109"/>
      <c r="D53" s="20" t="s">
        <v>137</v>
      </c>
      <c r="E53" s="26" t="s">
        <v>127</v>
      </c>
      <c r="F53" s="10" t="s">
        <v>57</v>
      </c>
      <c r="G53" s="21">
        <v>114.5</v>
      </c>
      <c r="H53" s="21">
        <v>108.25</v>
      </c>
      <c r="I53" s="21">
        <v>101.75</v>
      </c>
      <c r="J53" s="21">
        <v>95.5</v>
      </c>
      <c r="K53" s="21">
        <v>95.5</v>
      </c>
      <c r="L53" s="21">
        <v>95.5</v>
      </c>
      <c r="M53" s="15" t="s">
        <v>31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 t="s">
        <v>50</v>
      </c>
      <c r="V53" s="23" t="b">
        <v>0</v>
      </c>
      <c r="W53" s="18"/>
      <c r="X53" s="19">
        <f t="shared" si="3"/>
        <v>0</v>
      </c>
      <c r="Y53" s="203" t="str">
        <f t="shared" si="4"/>
        <v>0</v>
      </c>
      <c r="Z53" s="1"/>
      <c r="AA53" s="1"/>
      <c r="AB53" s="1"/>
      <c r="AC53" s="1"/>
      <c r="AD53" s="1"/>
      <c r="AE53" s="1"/>
      <c r="AF53" s="1"/>
    </row>
    <row r="54" spans="1:32" ht="15.75" customHeight="1" x14ac:dyDescent="0.25">
      <c r="A54" s="136"/>
      <c r="B54" s="108"/>
      <c r="C54" s="42" t="s">
        <v>138</v>
      </c>
      <c r="D54" s="20" t="s">
        <v>139</v>
      </c>
      <c r="E54" s="10" t="s">
        <v>112</v>
      </c>
      <c r="F54" s="10" t="s">
        <v>140</v>
      </c>
      <c r="G54" s="21">
        <f t="array" ref="G54">INDEX('Feuille 3'!K:K,MATCH(D54,'Feuille 3'!F:F,0),1)</f>
        <v>45.75</v>
      </c>
      <c r="H54" s="21">
        <v>40.75</v>
      </c>
      <c r="I54" s="21">
        <v>38.5</v>
      </c>
      <c r="J54" s="21">
        <v>36</v>
      </c>
      <c r="K54" s="21">
        <v>36</v>
      </c>
      <c r="L54" s="21">
        <v>36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5" t="s">
        <v>31</v>
      </c>
      <c r="T54" s="15" t="s">
        <v>31</v>
      </c>
      <c r="U54" s="14" t="s">
        <v>141</v>
      </c>
      <c r="V54" s="23" t="b">
        <v>0</v>
      </c>
      <c r="W54" s="18"/>
      <c r="X54" s="19">
        <f t="shared" si="3"/>
        <v>0</v>
      </c>
      <c r="Y54" s="203" t="str">
        <f t="shared" si="4"/>
        <v>0</v>
      </c>
      <c r="Z54" s="1"/>
      <c r="AA54" s="1"/>
      <c r="AB54" s="1"/>
      <c r="AC54" s="1"/>
      <c r="AD54" s="1"/>
      <c r="AE54" s="1"/>
      <c r="AF54" s="1"/>
    </row>
    <row r="55" spans="1:32" ht="15.75" customHeight="1" x14ac:dyDescent="0.25">
      <c r="A55" s="136"/>
      <c r="B55" s="108"/>
      <c r="C55" s="42" t="s">
        <v>142</v>
      </c>
      <c r="D55" s="20" t="s">
        <v>143</v>
      </c>
      <c r="E55" s="10" t="s">
        <v>144</v>
      </c>
      <c r="F55" s="10" t="s">
        <v>145</v>
      </c>
      <c r="G55" s="21">
        <v>37</v>
      </c>
      <c r="H55" s="21">
        <v>33.25</v>
      </c>
      <c r="I55" s="21">
        <v>31.5</v>
      </c>
      <c r="J55" s="21">
        <v>29.5</v>
      </c>
      <c r="K55" s="21">
        <v>29.5</v>
      </c>
      <c r="L55" s="21">
        <v>29.5</v>
      </c>
      <c r="M55" s="15" t="s">
        <v>31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5" t="s">
        <v>31</v>
      </c>
      <c r="U55" s="14" t="s">
        <v>57</v>
      </c>
      <c r="V55" s="23" t="b">
        <v>0</v>
      </c>
      <c r="W55" s="18"/>
      <c r="X55" s="19">
        <f t="shared" si="3"/>
        <v>0</v>
      </c>
      <c r="Y55" s="203" t="str">
        <f t="shared" si="4"/>
        <v>0</v>
      </c>
      <c r="Z55" s="1"/>
      <c r="AA55" s="1"/>
      <c r="AB55" s="1"/>
      <c r="AC55" s="1"/>
      <c r="AD55" s="1"/>
      <c r="AE55" s="1"/>
      <c r="AF55" s="1"/>
    </row>
    <row r="56" spans="1:32" ht="15.75" customHeight="1" x14ac:dyDescent="0.25">
      <c r="A56" s="136"/>
      <c r="B56" s="108"/>
      <c r="C56" s="114" t="s">
        <v>65</v>
      </c>
      <c r="D56" s="20" t="s">
        <v>146</v>
      </c>
      <c r="E56" s="26" t="s">
        <v>127</v>
      </c>
      <c r="F56" s="10" t="s">
        <v>57</v>
      </c>
      <c r="G56" s="21">
        <v>37</v>
      </c>
      <c r="H56" s="21">
        <v>33.25</v>
      </c>
      <c r="I56" s="21">
        <v>31.5</v>
      </c>
      <c r="J56" s="21">
        <v>28.5</v>
      </c>
      <c r="K56" s="21">
        <v>27.75</v>
      </c>
      <c r="L56" s="21">
        <v>27</v>
      </c>
      <c r="M56" s="15" t="s">
        <v>31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 t="s">
        <v>50</v>
      </c>
      <c r="V56" s="23" t="b">
        <v>0</v>
      </c>
      <c r="W56" s="18"/>
      <c r="X56" s="19">
        <f t="shared" si="3"/>
        <v>0</v>
      </c>
      <c r="Y56" s="203" t="str">
        <f t="shared" si="4"/>
        <v>0</v>
      </c>
      <c r="Z56" s="1"/>
      <c r="AA56" s="1"/>
      <c r="AB56" s="1"/>
      <c r="AC56" s="1"/>
      <c r="AD56" s="1"/>
      <c r="AE56" s="1"/>
      <c r="AF56" s="1"/>
    </row>
    <row r="57" spans="1:32" ht="15.75" customHeight="1" x14ac:dyDescent="0.25">
      <c r="A57" s="136"/>
      <c r="B57" s="109"/>
      <c r="C57" s="109"/>
      <c r="D57" s="20" t="s">
        <v>147</v>
      </c>
      <c r="E57" s="26" t="s">
        <v>127</v>
      </c>
      <c r="F57" s="10" t="s">
        <v>148</v>
      </c>
      <c r="G57" s="21">
        <v>50</v>
      </c>
      <c r="H57" s="21">
        <v>45</v>
      </c>
      <c r="I57" s="21">
        <v>42</v>
      </c>
      <c r="J57" s="21">
        <v>40</v>
      </c>
      <c r="K57" s="21">
        <v>39</v>
      </c>
      <c r="L57" s="21">
        <v>39</v>
      </c>
      <c r="M57" s="15" t="s">
        <v>31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 t="s">
        <v>57</v>
      </c>
      <c r="V57" s="23" t="b">
        <v>0</v>
      </c>
      <c r="W57" s="18"/>
      <c r="X57" s="19">
        <f t="shared" si="3"/>
        <v>0</v>
      </c>
      <c r="Y57" s="203" t="str">
        <f t="shared" si="4"/>
        <v>0</v>
      </c>
      <c r="Z57" s="1"/>
      <c r="AA57" s="1"/>
      <c r="AB57" s="1"/>
      <c r="AC57" s="1"/>
      <c r="AD57" s="1"/>
      <c r="AE57" s="1"/>
      <c r="AF57" s="1"/>
    </row>
    <row r="58" spans="1:32" ht="15.75" customHeight="1" x14ac:dyDescent="0.25">
      <c r="A58" s="136"/>
      <c r="B58" s="114" t="s">
        <v>71</v>
      </c>
      <c r="C58" s="114" t="s">
        <v>72</v>
      </c>
      <c r="D58" s="20" t="s">
        <v>149</v>
      </c>
      <c r="E58" s="10" t="s">
        <v>150</v>
      </c>
      <c r="F58" s="10" t="s">
        <v>57</v>
      </c>
      <c r="G58" s="21">
        <f t="array" ref="G58">INDEX('Feuille 3'!K:K,MATCH(D58,'Feuille 3'!F:F,0),1)</f>
        <v>30.75</v>
      </c>
      <c r="H58" s="21">
        <v>27.75</v>
      </c>
      <c r="I58" s="21">
        <v>26</v>
      </c>
      <c r="J58" s="21">
        <v>24.5</v>
      </c>
      <c r="K58" s="21">
        <v>24.5</v>
      </c>
      <c r="L58" s="21">
        <v>24.5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5" t="s">
        <v>31</v>
      </c>
      <c r="U58" s="14" t="s">
        <v>50</v>
      </c>
      <c r="V58" s="15" t="s">
        <v>31</v>
      </c>
      <c r="W58" s="15" t="s">
        <v>31</v>
      </c>
      <c r="X58" s="19">
        <f t="shared" si="3"/>
        <v>0</v>
      </c>
      <c r="Y58" s="203" t="str">
        <f t="shared" si="4"/>
        <v>0</v>
      </c>
      <c r="Z58" s="1"/>
      <c r="AA58" s="1"/>
      <c r="AB58" s="1"/>
      <c r="AC58" s="1"/>
      <c r="AD58" s="1"/>
      <c r="AE58" s="1"/>
      <c r="AF58" s="1"/>
    </row>
    <row r="59" spans="1:32" ht="15.75" customHeight="1" x14ac:dyDescent="0.25">
      <c r="A59" s="136"/>
      <c r="B59" s="108"/>
      <c r="C59" s="108"/>
      <c r="D59" s="20" t="s">
        <v>151</v>
      </c>
      <c r="E59" s="10" t="s">
        <v>144</v>
      </c>
      <c r="F59" s="10" t="s">
        <v>57</v>
      </c>
      <c r="G59" s="21">
        <f t="array" ref="G59">INDEX('Feuille 3'!K:K,MATCH(D59,'Feuille 3'!F:F,0),1)</f>
        <v>32.75</v>
      </c>
      <c r="H59" s="21">
        <v>29.5</v>
      </c>
      <c r="I59" s="21">
        <v>27.75</v>
      </c>
      <c r="J59" s="21">
        <v>26.25</v>
      </c>
      <c r="K59" s="21">
        <v>26.25</v>
      </c>
      <c r="L59" s="21">
        <v>26.25</v>
      </c>
      <c r="M59" s="15" t="s">
        <v>31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5" t="s">
        <v>31</v>
      </c>
      <c r="U59" s="14" t="s">
        <v>50</v>
      </c>
      <c r="V59" s="15" t="s">
        <v>31</v>
      </c>
      <c r="W59" s="15" t="s">
        <v>31</v>
      </c>
      <c r="X59" s="19">
        <f t="shared" si="3"/>
        <v>0</v>
      </c>
      <c r="Y59" s="203" t="str">
        <f t="shared" si="4"/>
        <v>0</v>
      </c>
      <c r="Z59" s="1"/>
      <c r="AA59" s="1"/>
      <c r="AB59" s="1"/>
      <c r="AC59" s="1"/>
      <c r="AD59" s="1"/>
      <c r="AE59" s="1"/>
      <c r="AF59" s="1"/>
    </row>
    <row r="60" spans="1:32" ht="15.75" customHeight="1" x14ac:dyDescent="0.25">
      <c r="A60" s="136"/>
      <c r="B60" s="108"/>
      <c r="C60" s="108"/>
      <c r="D60" s="20" t="s">
        <v>152</v>
      </c>
      <c r="E60" s="26" t="s">
        <v>127</v>
      </c>
      <c r="F60" s="10" t="s">
        <v>77</v>
      </c>
      <c r="G60" s="21">
        <f t="array" ref="G60">INDEX('Feuille 3'!K:K,MATCH(D60,'Feuille 3'!F:F,0),1)</f>
        <v>60.25</v>
      </c>
      <c r="H60" s="21">
        <v>56.75</v>
      </c>
      <c r="I60" s="21">
        <v>53.5</v>
      </c>
      <c r="J60" s="21">
        <v>50.25</v>
      </c>
      <c r="K60" s="21">
        <v>50.25</v>
      </c>
      <c r="L60" s="21">
        <v>50.25</v>
      </c>
      <c r="M60" s="15" t="s">
        <v>31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 t="s">
        <v>134</v>
      </c>
      <c r="V60" s="15" t="s">
        <v>31</v>
      </c>
      <c r="W60" s="15" t="s">
        <v>31</v>
      </c>
      <c r="X60" s="19">
        <f t="shared" si="3"/>
        <v>0</v>
      </c>
      <c r="Y60" s="203" t="str">
        <f t="shared" si="4"/>
        <v>0</v>
      </c>
      <c r="Z60" s="1"/>
      <c r="AA60" s="1"/>
      <c r="AB60" s="1"/>
      <c r="AC60" s="1"/>
      <c r="AD60" s="1"/>
      <c r="AE60" s="1"/>
      <c r="AF60" s="1"/>
    </row>
    <row r="61" spans="1:32" ht="15.75" customHeight="1" x14ac:dyDescent="0.25">
      <c r="A61" s="136"/>
      <c r="B61" s="109"/>
      <c r="C61" s="109"/>
      <c r="D61" s="20" t="s">
        <v>153</v>
      </c>
      <c r="E61" s="10" t="s">
        <v>154</v>
      </c>
      <c r="F61" s="10" t="s">
        <v>57</v>
      </c>
      <c r="G61" s="21">
        <f t="array" ref="G61">INDEX('Feuille 3'!K:K,MATCH(D61,'Feuille 3'!F:F,0),1)</f>
        <v>42.75</v>
      </c>
      <c r="H61" s="21">
        <v>38.25</v>
      </c>
      <c r="I61" s="21">
        <v>36</v>
      </c>
      <c r="J61" s="21">
        <v>33.75</v>
      </c>
      <c r="K61" s="21">
        <v>33.75</v>
      </c>
      <c r="L61" s="21">
        <v>33.75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 t="s">
        <v>50</v>
      </c>
      <c r="V61" s="15" t="s">
        <v>31</v>
      </c>
      <c r="W61" s="15" t="s">
        <v>31</v>
      </c>
      <c r="X61" s="19">
        <f t="shared" si="3"/>
        <v>0</v>
      </c>
      <c r="Y61" s="203" t="str">
        <f t="shared" si="4"/>
        <v>0</v>
      </c>
      <c r="Z61" s="1"/>
      <c r="AA61" s="1"/>
      <c r="AB61" s="1"/>
      <c r="AC61" s="1"/>
      <c r="AD61" s="1"/>
      <c r="AE61" s="1"/>
      <c r="AF61" s="1"/>
    </row>
    <row r="62" spans="1:32" ht="15.75" customHeight="1" x14ac:dyDescent="0.25">
      <c r="A62" s="136"/>
      <c r="B62" s="107" t="s">
        <v>81</v>
      </c>
      <c r="C62" s="107" t="s">
        <v>155</v>
      </c>
      <c r="D62" s="20" t="s">
        <v>83</v>
      </c>
      <c r="E62" s="26" t="s">
        <v>88</v>
      </c>
      <c r="F62" s="10" t="s">
        <v>85</v>
      </c>
      <c r="G62" s="21">
        <v>25</v>
      </c>
      <c r="H62" s="21">
        <v>22.5</v>
      </c>
      <c r="I62" s="21">
        <v>21.25</v>
      </c>
      <c r="J62" s="21">
        <v>20</v>
      </c>
      <c r="K62" s="21">
        <v>20</v>
      </c>
      <c r="L62" s="21">
        <v>20</v>
      </c>
      <c r="M62" s="15" t="s">
        <v>31</v>
      </c>
      <c r="N62" s="15" t="s">
        <v>31</v>
      </c>
      <c r="O62" s="15" t="s">
        <v>31</v>
      </c>
      <c r="P62" s="15" t="s">
        <v>31</v>
      </c>
      <c r="Q62" s="15" t="s">
        <v>31</v>
      </c>
      <c r="R62" s="15" t="s">
        <v>31</v>
      </c>
      <c r="S62" s="15" t="s">
        <v>31</v>
      </c>
      <c r="T62" s="15" t="s">
        <v>31</v>
      </c>
      <c r="U62" s="14" t="s">
        <v>86</v>
      </c>
      <c r="V62" s="15" t="s">
        <v>31</v>
      </c>
      <c r="W62" s="15" t="s">
        <v>31</v>
      </c>
      <c r="X62" s="19">
        <v>0</v>
      </c>
      <c r="Y62" s="203" t="str">
        <f t="shared" si="4"/>
        <v>0</v>
      </c>
      <c r="Z62" s="1"/>
      <c r="AA62" s="1"/>
      <c r="AB62" s="1"/>
      <c r="AC62" s="1"/>
      <c r="AD62" s="1"/>
      <c r="AE62" s="1"/>
      <c r="AF62" s="1"/>
    </row>
    <row r="63" spans="1:32" ht="15.75" customHeight="1" x14ac:dyDescent="0.25">
      <c r="A63" s="136"/>
      <c r="B63" s="108"/>
      <c r="C63" s="108"/>
      <c r="D63" s="43" t="s">
        <v>156</v>
      </c>
      <c r="E63" s="26" t="s">
        <v>88</v>
      </c>
      <c r="F63" s="44" t="s">
        <v>57</v>
      </c>
      <c r="G63" s="45">
        <f t="array" ref="G63">INDEX('Feuille 3'!K:K,MATCH(D63,'Feuille 3'!F:F,0),1)</f>
        <v>9.25</v>
      </c>
      <c r="H63" s="45">
        <v>8.75</v>
      </c>
      <c r="I63" s="45">
        <v>8.25</v>
      </c>
      <c r="J63" s="45">
        <v>8</v>
      </c>
      <c r="K63" s="45">
        <v>8</v>
      </c>
      <c r="L63" s="45">
        <v>8</v>
      </c>
      <c r="M63" s="15" t="s">
        <v>31</v>
      </c>
      <c r="N63" s="15" t="s">
        <v>31</v>
      </c>
      <c r="O63" s="15" t="s">
        <v>31</v>
      </c>
      <c r="P63" s="15" t="s">
        <v>31</v>
      </c>
      <c r="Q63" s="15" t="s">
        <v>31</v>
      </c>
      <c r="R63" s="15" t="s">
        <v>31</v>
      </c>
      <c r="S63" s="15" t="s">
        <v>31</v>
      </c>
      <c r="T63" s="15" t="s">
        <v>31</v>
      </c>
      <c r="U63" s="14" t="s">
        <v>50</v>
      </c>
      <c r="V63" s="15" t="s">
        <v>31</v>
      </c>
      <c r="W63" s="15" t="s">
        <v>31</v>
      </c>
      <c r="X63" s="19">
        <v>0</v>
      </c>
      <c r="Y63" s="203" t="str">
        <f t="shared" si="4"/>
        <v>0</v>
      </c>
      <c r="Z63" s="1"/>
      <c r="AA63" s="1"/>
      <c r="AB63" s="1"/>
      <c r="AC63" s="1"/>
      <c r="AD63" s="1"/>
      <c r="AE63" s="1"/>
      <c r="AF63" s="1"/>
    </row>
    <row r="64" spans="1:32" ht="15.75" customHeight="1" x14ac:dyDescent="0.25">
      <c r="A64" s="136"/>
      <c r="B64" s="108"/>
      <c r="C64" s="108"/>
      <c r="D64" s="43" t="s">
        <v>157</v>
      </c>
      <c r="E64" s="26" t="s">
        <v>88</v>
      </c>
      <c r="F64" s="44" t="s">
        <v>57</v>
      </c>
      <c r="G64" s="45">
        <f t="array" ref="G64">INDEX('Feuille 3'!K:K,MATCH(D64,'Feuille 3'!F:F,0),1)</f>
        <v>12.5</v>
      </c>
      <c r="H64" s="45">
        <v>11.5</v>
      </c>
      <c r="I64" s="45">
        <v>11</v>
      </c>
      <c r="J64" s="45">
        <v>10.5</v>
      </c>
      <c r="K64" s="45">
        <v>10.5</v>
      </c>
      <c r="L64" s="45">
        <v>10.5</v>
      </c>
      <c r="M64" s="15" t="s">
        <v>31</v>
      </c>
      <c r="N64" s="15" t="s">
        <v>31</v>
      </c>
      <c r="O64" s="15" t="s">
        <v>31</v>
      </c>
      <c r="P64" s="15" t="s">
        <v>31</v>
      </c>
      <c r="Q64" s="15" t="s">
        <v>31</v>
      </c>
      <c r="R64" s="15" t="s">
        <v>31</v>
      </c>
      <c r="S64" s="15" t="s">
        <v>31</v>
      </c>
      <c r="T64" s="15" t="s">
        <v>31</v>
      </c>
      <c r="U64" s="14" t="s">
        <v>50</v>
      </c>
      <c r="V64" s="15" t="s">
        <v>31</v>
      </c>
      <c r="W64" s="15" t="s">
        <v>31</v>
      </c>
      <c r="X64" s="19">
        <v>0</v>
      </c>
      <c r="Y64" s="203" t="str">
        <f t="shared" si="4"/>
        <v>0</v>
      </c>
      <c r="Z64" s="1"/>
      <c r="AA64" s="1"/>
      <c r="AB64" s="1"/>
      <c r="AC64" s="1"/>
      <c r="AD64" s="1"/>
      <c r="AE64" s="1"/>
      <c r="AF64" s="1"/>
    </row>
    <row r="65" spans="1:32" ht="15.75" customHeight="1" x14ac:dyDescent="0.25">
      <c r="A65" s="136"/>
      <c r="B65" s="108"/>
      <c r="C65" s="108"/>
      <c r="D65" s="20" t="s">
        <v>90</v>
      </c>
      <c r="E65" s="26" t="s">
        <v>88</v>
      </c>
      <c r="F65" s="10" t="s">
        <v>57</v>
      </c>
      <c r="G65" s="21">
        <f t="array" ref="G65">INDEX('Feuille 3'!K:K,MATCH(D65,'Feuille 3'!F:F,0),1)</f>
        <v>13.5</v>
      </c>
      <c r="H65" s="21">
        <v>12.5</v>
      </c>
      <c r="I65" s="21">
        <v>11.75</v>
      </c>
      <c r="J65" s="21">
        <v>11.25</v>
      </c>
      <c r="K65" s="21">
        <v>11.25</v>
      </c>
      <c r="L65" s="21">
        <v>11.25</v>
      </c>
      <c r="M65" s="15" t="s">
        <v>31</v>
      </c>
      <c r="N65" s="15" t="s">
        <v>31</v>
      </c>
      <c r="O65" s="15" t="s">
        <v>31</v>
      </c>
      <c r="P65" s="15" t="s">
        <v>31</v>
      </c>
      <c r="Q65" s="15" t="s">
        <v>31</v>
      </c>
      <c r="R65" s="15" t="s">
        <v>31</v>
      </c>
      <c r="S65" s="15" t="s">
        <v>31</v>
      </c>
      <c r="T65" s="15" t="s">
        <v>31</v>
      </c>
      <c r="U65" s="14" t="s">
        <v>50</v>
      </c>
      <c r="V65" s="15" t="s">
        <v>31</v>
      </c>
      <c r="W65" s="15" t="s">
        <v>31</v>
      </c>
      <c r="X65" s="19">
        <v>0</v>
      </c>
      <c r="Y65" s="203" t="str">
        <f t="shared" si="4"/>
        <v>0</v>
      </c>
      <c r="Z65" s="1"/>
      <c r="AA65" s="1"/>
      <c r="AB65" s="1"/>
      <c r="AC65" s="1"/>
      <c r="AD65" s="1"/>
      <c r="AE65" s="1"/>
      <c r="AF65" s="1"/>
    </row>
    <row r="66" spans="1:32" ht="15.75" customHeight="1" x14ac:dyDescent="0.25">
      <c r="A66" s="136"/>
      <c r="B66" s="109"/>
      <c r="C66" s="109"/>
      <c r="D66" s="20" t="s">
        <v>91</v>
      </c>
      <c r="E66" s="26" t="s">
        <v>88</v>
      </c>
      <c r="F66" s="10" t="s">
        <v>92</v>
      </c>
      <c r="G66" s="21">
        <f t="array" ref="G66">INDEX('Feuille 3'!K:K,MATCH(D66,'Feuille 3'!F:F,0),1)</f>
        <v>8.5</v>
      </c>
      <c r="H66" s="21">
        <v>7.75</v>
      </c>
      <c r="I66" s="21">
        <v>7.5</v>
      </c>
      <c r="J66" s="21">
        <v>7</v>
      </c>
      <c r="K66" s="21">
        <v>7</v>
      </c>
      <c r="L66" s="21">
        <v>7</v>
      </c>
      <c r="M66" s="15" t="s">
        <v>31</v>
      </c>
      <c r="N66" s="15" t="s">
        <v>31</v>
      </c>
      <c r="O66" s="15" t="s">
        <v>31</v>
      </c>
      <c r="P66" s="15" t="s">
        <v>31</v>
      </c>
      <c r="Q66" s="15" t="s">
        <v>31</v>
      </c>
      <c r="R66" s="15" t="s">
        <v>31</v>
      </c>
      <c r="S66" s="15" t="s">
        <v>31</v>
      </c>
      <c r="T66" s="15" t="s">
        <v>31</v>
      </c>
      <c r="U66" s="14" t="s">
        <v>158</v>
      </c>
      <c r="V66" s="23" t="b">
        <v>0</v>
      </c>
      <c r="W66" s="18"/>
      <c r="X66" s="19">
        <v>0</v>
      </c>
      <c r="Y66" s="203" t="str">
        <f t="shared" si="4"/>
        <v>0</v>
      </c>
      <c r="Z66" s="1"/>
      <c r="AA66" s="1"/>
      <c r="AB66" s="1"/>
      <c r="AC66" s="1"/>
      <c r="AD66" s="1"/>
      <c r="AE66" s="1"/>
      <c r="AF66" s="1"/>
    </row>
    <row r="67" spans="1:32" ht="15.75" customHeight="1" x14ac:dyDescent="0.25">
      <c r="A67" s="136"/>
      <c r="B67" s="107" t="s">
        <v>95</v>
      </c>
      <c r="C67" s="107" t="s">
        <v>96</v>
      </c>
      <c r="D67" s="20" t="s">
        <v>97</v>
      </c>
      <c r="E67" s="26" t="s">
        <v>88</v>
      </c>
      <c r="F67" s="10" t="s">
        <v>98</v>
      </c>
      <c r="G67" s="21">
        <v>41</v>
      </c>
      <c r="H67" s="21">
        <v>36</v>
      </c>
      <c r="I67" s="21">
        <v>33</v>
      </c>
      <c r="J67" s="21">
        <v>31</v>
      </c>
      <c r="K67" s="21">
        <v>31</v>
      </c>
      <c r="L67" s="21">
        <v>31</v>
      </c>
      <c r="M67" s="15" t="s">
        <v>31</v>
      </c>
      <c r="N67" s="15" t="s">
        <v>31</v>
      </c>
      <c r="O67" s="15" t="s">
        <v>31</v>
      </c>
      <c r="P67" s="15" t="s">
        <v>31</v>
      </c>
      <c r="Q67" s="15" t="s">
        <v>31</v>
      </c>
      <c r="R67" s="15" t="s">
        <v>31</v>
      </c>
      <c r="S67" s="15" t="s">
        <v>31</v>
      </c>
      <c r="T67" s="15" t="s">
        <v>31</v>
      </c>
      <c r="U67" s="14" t="s">
        <v>159</v>
      </c>
      <c r="V67" s="23" t="b">
        <v>0</v>
      </c>
      <c r="W67" s="18"/>
      <c r="X67" s="19">
        <v>0</v>
      </c>
      <c r="Y67" s="203" t="str">
        <f t="shared" si="4"/>
        <v>0</v>
      </c>
      <c r="Z67" s="1"/>
      <c r="AA67" s="1"/>
      <c r="AB67" s="1"/>
      <c r="AC67" s="1"/>
      <c r="AD67" s="1"/>
      <c r="AE67" s="1"/>
      <c r="AF67" s="1"/>
    </row>
    <row r="68" spans="1:32" ht="15.75" customHeight="1" x14ac:dyDescent="0.25">
      <c r="A68" s="136"/>
      <c r="B68" s="108"/>
      <c r="C68" s="108"/>
      <c r="D68" s="20" t="s">
        <v>99</v>
      </c>
      <c r="E68" s="26" t="s">
        <v>88</v>
      </c>
      <c r="F68" s="10" t="s">
        <v>100</v>
      </c>
      <c r="G68" s="21">
        <v>14.5</v>
      </c>
      <c r="H68" s="21">
        <v>13.25</v>
      </c>
      <c r="I68" s="21">
        <v>12.75</v>
      </c>
      <c r="J68" s="21">
        <v>12</v>
      </c>
      <c r="K68" s="21">
        <v>12</v>
      </c>
      <c r="L68" s="21">
        <v>12</v>
      </c>
      <c r="M68" s="15" t="s">
        <v>31</v>
      </c>
      <c r="N68" s="15" t="s">
        <v>31</v>
      </c>
      <c r="O68" s="15" t="s">
        <v>31</v>
      </c>
      <c r="P68" s="15" t="s">
        <v>31</v>
      </c>
      <c r="Q68" s="15" t="s">
        <v>31</v>
      </c>
      <c r="R68" s="15" t="s">
        <v>31</v>
      </c>
      <c r="S68" s="15" t="s">
        <v>31</v>
      </c>
      <c r="T68" s="15" t="s">
        <v>31</v>
      </c>
      <c r="U68" s="14" t="s">
        <v>160</v>
      </c>
      <c r="V68" s="23" t="b">
        <v>0</v>
      </c>
      <c r="W68" s="18"/>
      <c r="X68" s="19">
        <v>0</v>
      </c>
      <c r="Y68" s="203" t="str">
        <f t="shared" si="4"/>
        <v>0</v>
      </c>
      <c r="Z68" s="1"/>
      <c r="AA68" s="1"/>
      <c r="AB68" s="1"/>
      <c r="AC68" s="1"/>
      <c r="AD68" s="1"/>
      <c r="AE68" s="1"/>
      <c r="AF68" s="1"/>
    </row>
    <row r="69" spans="1:32" ht="15.75" customHeight="1" x14ac:dyDescent="0.25">
      <c r="A69" s="136"/>
      <c r="B69" s="108"/>
      <c r="C69" s="108"/>
      <c r="D69" s="20" t="s">
        <v>101</v>
      </c>
      <c r="E69" s="26" t="s">
        <v>88</v>
      </c>
      <c r="F69" s="10" t="s">
        <v>102</v>
      </c>
      <c r="G69" s="21">
        <v>45</v>
      </c>
      <c r="H69" s="21">
        <v>40</v>
      </c>
      <c r="I69" s="21">
        <v>37.5</v>
      </c>
      <c r="J69" s="21">
        <v>35</v>
      </c>
      <c r="K69" s="21">
        <v>35</v>
      </c>
      <c r="L69" s="21">
        <v>35</v>
      </c>
      <c r="M69" s="15" t="s">
        <v>31</v>
      </c>
      <c r="N69" s="15" t="s">
        <v>31</v>
      </c>
      <c r="O69" s="15" t="s">
        <v>31</v>
      </c>
      <c r="P69" s="15" t="s">
        <v>31</v>
      </c>
      <c r="Q69" s="15" t="s">
        <v>31</v>
      </c>
      <c r="R69" s="15" t="s">
        <v>31</v>
      </c>
      <c r="S69" s="15" t="s">
        <v>31</v>
      </c>
      <c r="T69" s="15" t="s">
        <v>31</v>
      </c>
      <c r="U69" s="14" t="s">
        <v>103</v>
      </c>
      <c r="V69" s="23" t="b">
        <v>0</v>
      </c>
      <c r="W69" s="18"/>
      <c r="X69" s="19">
        <v>0</v>
      </c>
      <c r="Y69" s="203" t="str">
        <f t="shared" si="4"/>
        <v>0</v>
      </c>
      <c r="Z69" s="1"/>
      <c r="AA69" s="1"/>
      <c r="AB69" s="1"/>
      <c r="AC69" s="1"/>
      <c r="AD69" s="1"/>
      <c r="AE69" s="1"/>
      <c r="AF69" s="1"/>
    </row>
    <row r="70" spans="1:32" ht="15.75" customHeight="1" x14ac:dyDescent="0.25">
      <c r="A70" s="136"/>
      <c r="B70" s="108"/>
      <c r="C70" s="108"/>
      <c r="D70" s="20" t="s">
        <v>104</v>
      </c>
      <c r="E70" s="26" t="s">
        <v>88</v>
      </c>
      <c r="F70" s="10" t="s">
        <v>105</v>
      </c>
      <c r="G70" s="21">
        <v>42</v>
      </c>
      <c r="H70" s="21">
        <v>36</v>
      </c>
      <c r="I70" s="21">
        <v>34</v>
      </c>
      <c r="J70" s="21">
        <v>31</v>
      </c>
      <c r="K70" s="21">
        <v>31</v>
      </c>
      <c r="L70" s="21">
        <v>31</v>
      </c>
      <c r="M70" s="15" t="s">
        <v>31</v>
      </c>
      <c r="N70" s="15" t="s">
        <v>31</v>
      </c>
      <c r="O70" s="15" t="s">
        <v>31</v>
      </c>
      <c r="P70" s="15" t="s">
        <v>31</v>
      </c>
      <c r="Q70" s="15" t="s">
        <v>31</v>
      </c>
      <c r="R70" s="15" t="s">
        <v>31</v>
      </c>
      <c r="S70" s="15" t="s">
        <v>31</v>
      </c>
      <c r="T70" s="15" t="s">
        <v>31</v>
      </c>
      <c r="U70" s="14" t="s">
        <v>50</v>
      </c>
      <c r="V70" s="23" t="b">
        <v>0</v>
      </c>
      <c r="W70" s="18"/>
      <c r="X70" s="19">
        <v>0</v>
      </c>
      <c r="Y70" s="203" t="str">
        <f t="shared" si="4"/>
        <v>0</v>
      </c>
      <c r="Z70" s="1"/>
      <c r="AA70" s="1"/>
      <c r="AB70" s="1"/>
      <c r="AC70" s="1"/>
      <c r="AD70" s="1"/>
      <c r="AE70" s="1"/>
      <c r="AF70" s="1"/>
    </row>
    <row r="71" spans="1:32" ht="15.75" customHeight="1" x14ac:dyDescent="0.25">
      <c r="A71" s="136"/>
      <c r="B71" s="109"/>
      <c r="C71" s="109"/>
      <c r="D71" s="20" t="s">
        <v>106</v>
      </c>
      <c r="E71" s="26" t="s">
        <v>88</v>
      </c>
      <c r="F71" s="10" t="s">
        <v>107</v>
      </c>
      <c r="G71" s="21">
        <v>26.5</v>
      </c>
      <c r="H71" s="21">
        <v>24</v>
      </c>
      <c r="I71" s="21">
        <v>21</v>
      </c>
      <c r="J71" s="21">
        <v>19</v>
      </c>
      <c r="K71" s="21">
        <v>19</v>
      </c>
      <c r="L71" s="21">
        <v>19</v>
      </c>
      <c r="M71" s="15" t="s">
        <v>31</v>
      </c>
      <c r="N71" s="15" t="s">
        <v>31</v>
      </c>
      <c r="O71" s="15" t="s">
        <v>31</v>
      </c>
      <c r="P71" s="15" t="s">
        <v>31</v>
      </c>
      <c r="Q71" s="15" t="s">
        <v>31</v>
      </c>
      <c r="R71" s="15" t="s">
        <v>31</v>
      </c>
      <c r="S71" s="15" t="s">
        <v>31</v>
      </c>
      <c r="T71" s="15" t="s">
        <v>31</v>
      </c>
      <c r="U71" s="14" t="s">
        <v>161</v>
      </c>
      <c r="V71" s="23" t="b">
        <v>0</v>
      </c>
      <c r="W71" s="18"/>
      <c r="X71" s="19">
        <v>0</v>
      </c>
      <c r="Y71" s="203" t="str">
        <f t="shared" si="4"/>
        <v>0</v>
      </c>
      <c r="Z71" s="1"/>
      <c r="AA71" s="1"/>
      <c r="AB71" s="1"/>
      <c r="AC71" s="1"/>
      <c r="AD71" s="1"/>
      <c r="AE71" s="1"/>
      <c r="AF71" s="1"/>
    </row>
    <row r="72" spans="1:32" ht="15.75" customHeight="1" x14ac:dyDescent="0.25">
      <c r="A72" s="136"/>
      <c r="B72" s="115" t="s">
        <v>162</v>
      </c>
      <c r="C72" s="115" t="s">
        <v>109</v>
      </c>
      <c r="D72" s="20" t="s">
        <v>110</v>
      </c>
      <c r="E72" s="10" t="s">
        <v>40</v>
      </c>
      <c r="F72" s="10" t="s">
        <v>30</v>
      </c>
      <c r="G72" s="21">
        <f t="array" ref="G72">INDEX('Feuille 3'!K:K,MATCH(D72,'Feuille 3'!F:F,0),1)</f>
        <v>35</v>
      </c>
      <c r="H72" s="21">
        <v>32.5</v>
      </c>
      <c r="I72" s="21">
        <v>30</v>
      </c>
      <c r="J72" s="21">
        <v>28.5</v>
      </c>
      <c r="K72" s="21">
        <v>28.5</v>
      </c>
      <c r="L72" s="21">
        <v>28.5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5" t="s">
        <v>31</v>
      </c>
      <c r="U72" s="14" t="s">
        <v>32</v>
      </c>
      <c r="V72" s="23" t="b">
        <v>0</v>
      </c>
      <c r="W72" s="18"/>
      <c r="X72" s="19">
        <f t="shared" ref="X72:X78" si="5">SUM(M72:T72)</f>
        <v>0</v>
      </c>
      <c r="Y72" s="203" t="str">
        <f t="shared" si="4"/>
        <v>0</v>
      </c>
      <c r="Z72" s="1"/>
      <c r="AA72" s="1"/>
      <c r="AB72" s="1"/>
      <c r="AC72" s="1"/>
      <c r="AD72" s="1"/>
      <c r="AE72" s="1"/>
      <c r="AF72" s="1"/>
    </row>
    <row r="73" spans="1:32" ht="15.75" customHeight="1" x14ac:dyDescent="0.25">
      <c r="A73" s="136"/>
      <c r="B73" s="108"/>
      <c r="C73" s="108"/>
      <c r="D73" s="20" t="s">
        <v>111</v>
      </c>
      <c r="E73" s="10" t="s">
        <v>112</v>
      </c>
      <c r="F73" s="10" t="s">
        <v>94</v>
      </c>
      <c r="G73" s="21">
        <f t="array" ref="G73">INDEX('Feuille 3'!K:K,MATCH(D73,'Feuille 3'!F:F,0),1)</f>
        <v>32</v>
      </c>
      <c r="H73" s="21">
        <v>29</v>
      </c>
      <c r="I73" s="21">
        <v>27.25</v>
      </c>
      <c r="J73" s="21">
        <v>25.75</v>
      </c>
      <c r="K73" s="21">
        <v>25.75</v>
      </c>
      <c r="L73" s="21">
        <v>25.75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5" t="s">
        <v>31</v>
      </c>
      <c r="T73" s="15" t="s">
        <v>31</v>
      </c>
      <c r="U73" s="14" t="s">
        <v>32</v>
      </c>
      <c r="V73" s="23" t="b">
        <v>0</v>
      </c>
      <c r="W73" s="18"/>
      <c r="X73" s="19">
        <f t="shared" si="5"/>
        <v>0</v>
      </c>
      <c r="Y73" s="203" t="str">
        <f t="shared" si="4"/>
        <v>0</v>
      </c>
      <c r="Z73" s="1"/>
      <c r="AA73" s="1"/>
      <c r="AB73" s="1"/>
      <c r="AC73" s="1"/>
      <c r="AD73" s="1"/>
      <c r="AE73" s="1"/>
      <c r="AF73" s="1"/>
    </row>
    <row r="74" spans="1:32" ht="15.75" customHeight="1" x14ac:dyDescent="0.25">
      <c r="A74" s="136"/>
      <c r="B74" s="108"/>
      <c r="C74" s="108"/>
      <c r="D74" s="20" t="s">
        <v>113</v>
      </c>
      <c r="E74" s="10" t="s">
        <v>112</v>
      </c>
      <c r="F74" s="10" t="s">
        <v>30</v>
      </c>
      <c r="G74" s="21">
        <v>30.5</v>
      </c>
      <c r="H74" s="21">
        <v>27.75</v>
      </c>
      <c r="I74" s="21">
        <v>26</v>
      </c>
      <c r="J74" s="21">
        <v>24.5</v>
      </c>
      <c r="K74" s="21">
        <v>24.5</v>
      </c>
      <c r="L74" s="21">
        <v>24.5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5" t="s">
        <v>31</v>
      </c>
      <c r="T74" s="15" t="s">
        <v>31</v>
      </c>
      <c r="U74" s="14" t="s">
        <v>32</v>
      </c>
      <c r="V74" s="23" t="b">
        <v>0</v>
      </c>
      <c r="W74" s="18"/>
      <c r="X74" s="19">
        <f t="shared" si="5"/>
        <v>0</v>
      </c>
      <c r="Y74" s="203" t="str">
        <f t="shared" si="4"/>
        <v>0</v>
      </c>
      <c r="Z74" s="1"/>
      <c r="AA74" s="1"/>
      <c r="AB74" s="1"/>
      <c r="AC74" s="1"/>
      <c r="AD74" s="1"/>
      <c r="AE74" s="1"/>
      <c r="AF74" s="1"/>
    </row>
    <row r="75" spans="1:32" ht="15.75" customHeight="1" x14ac:dyDescent="0.25">
      <c r="A75" s="136"/>
      <c r="B75" s="108"/>
      <c r="C75" s="109"/>
      <c r="D75" s="20" t="s">
        <v>114</v>
      </c>
      <c r="E75" s="10" t="s">
        <v>112</v>
      </c>
      <c r="F75" s="10" t="s">
        <v>30</v>
      </c>
      <c r="G75" s="21">
        <v>32.75</v>
      </c>
      <c r="H75" s="21">
        <v>30</v>
      </c>
      <c r="I75" s="21">
        <v>28.5</v>
      </c>
      <c r="J75" s="21">
        <v>26.75</v>
      </c>
      <c r="K75" s="21">
        <v>26.75</v>
      </c>
      <c r="L75" s="21">
        <v>26.75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5" t="s">
        <v>31</v>
      </c>
      <c r="T75" s="15" t="s">
        <v>31</v>
      </c>
      <c r="U75" s="14" t="s">
        <v>32</v>
      </c>
      <c r="V75" s="23" t="b">
        <v>0</v>
      </c>
      <c r="W75" s="18"/>
      <c r="X75" s="19">
        <f t="shared" si="5"/>
        <v>0</v>
      </c>
      <c r="Y75" s="203" t="str">
        <f t="shared" si="4"/>
        <v>0</v>
      </c>
      <c r="Z75" s="1"/>
      <c r="AA75" s="1"/>
      <c r="AB75" s="1"/>
      <c r="AC75" s="1"/>
      <c r="AD75" s="1"/>
      <c r="AE75" s="1"/>
      <c r="AF75" s="1"/>
    </row>
    <row r="76" spans="1:32" ht="15.75" customHeight="1" x14ac:dyDescent="0.25">
      <c r="A76" s="136"/>
      <c r="B76" s="108"/>
      <c r="C76" s="115" t="s">
        <v>163</v>
      </c>
      <c r="D76" s="20" t="s">
        <v>116</v>
      </c>
      <c r="E76" s="10" t="s">
        <v>112</v>
      </c>
      <c r="F76" s="10" t="s">
        <v>30</v>
      </c>
      <c r="G76" s="21">
        <f t="array" ref="G76">INDEX('Feuille 3'!K:K,MATCH(D76,'Feuille 3'!F:F,0),1)</f>
        <v>17.75</v>
      </c>
      <c r="H76" s="21">
        <v>16.25</v>
      </c>
      <c r="I76" s="21">
        <v>15.5</v>
      </c>
      <c r="J76" s="21">
        <v>14.75</v>
      </c>
      <c r="K76" s="21">
        <v>14.75</v>
      </c>
      <c r="L76" s="21">
        <v>14.75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5" t="s">
        <v>31</v>
      </c>
      <c r="T76" s="15" t="s">
        <v>31</v>
      </c>
      <c r="U76" s="14" t="s">
        <v>32</v>
      </c>
      <c r="V76" s="15" t="s">
        <v>31</v>
      </c>
      <c r="W76" s="15" t="s">
        <v>31</v>
      </c>
      <c r="X76" s="19">
        <f t="shared" si="5"/>
        <v>0</v>
      </c>
      <c r="Y76" s="203" t="str">
        <f t="shared" si="4"/>
        <v>0</v>
      </c>
      <c r="Z76" s="1"/>
      <c r="AA76" s="1"/>
      <c r="AB76" s="1"/>
      <c r="AC76" s="1"/>
      <c r="AD76" s="1"/>
      <c r="AE76" s="1"/>
      <c r="AF76" s="1"/>
    </row>
    <row r="77" spans="1:32" ht="15.75" customHeight="1" x14ac:dyDescent="0.25">
      <c r="A77" s="136"/>
      <c r="B77" s="108"/>
      <c r="C77" s="108"/>
      <c r="D77" s="20" t="s">
        <v>117</v>
      </c>
      <c r="E77" s="10" t="s">
        <v>112</v>
      </c>
      <c r="F77" s="10" t="s">
        <v>118</v>
      </c>
      <c r="G77" s="21">
        <f t="array" ref="G77">INDEX('Feuille 3'!K:K,MATCH(D77,'Feuille 3'!F:F,0),1)</f>
        <v>22.5</v>
      </c>
      <c r="H77" s="21">
        <v>20.75</v>
      </c>
      <c r="I77" s="21">
        <v>19.5</v>
      </c>
      <c r="J77" s="21">
        <v>18.75</v>
      </c>
      <c r="K77" s="21">
        <v>18.75</v>
      </c>
      <c r="L77" s="21">
        <v>18.75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5" t="s">
        <v>31</v>
      </c>
      <c r="T77" s="15" t="s">
        <v>31</v>
      </c>
      <c r="U77" s="14" t="s">
        <v>119</v>
      </c>
      <c r="V77" s="15" t="s">
        <v>31</v>
      </c>
      <c r="W77" s="15" t="s">
        <v>31</v>
      </c>
      <c r="X77" s="19">
        <f t="shared" si="5"/>
        <v>0</v>
      </c>
      <c r="Y77" s="203" t="str">
        <f t="shared" si="4"/>
        <v>0</v>
      </c>
      <c r="Z77" s="1"/>
      <c r="AA77" s="1"/>
      <c r="AB77" s="1"/>
      <c r="AC77" s="1"/>
      <c r="AD77" s="1"/>
      <c r="AE77" s="1"/>
      <c r="AF77" s="1"/>
    </row>
    <row r="78" spans="1:32" ht="15.75" customHeight="1" thickBot="1" x14ac:dyDescent="0.3">
      <c r="A78" s="204"/>
      <c r="B78" s="134"/>
      <c r="C78" s="134"/>
      <c r="D78" s="205" t="s">
        <v>120</v>
      </c>
      <c r="E78" s="67" t="s">
        <v>112</v>
      </c>
      <c r="F78" s="67" t="s">
        <v>94</v>
      </c>
      <c r="G78" s="68">
        <f t="array" ref="G78">INDEX('Feuille 3'!K:K,MATCH(D78,'Feuille 3'!F:F,0),1)</f>
        <v>23</v>
      </c>
      <c r="H78" s="68">
        <v>20.75</v>
      </c>
      <c r="I78" s="68">
        <v>19.75</v>
      </c>
      <c r="J78" s="68">
        <v>18.75</v>
      </c>
      <c r="K78" s="68">
        <v>18.75</v>
      </c>
      <c r="L78" s="68">
        <v>18.75</v>
      </c>
      <c r="M78" s="70">
        <v>0</v>
      </c>
      <c r="N78" s="70">
        <v>0</v>
      </c>
      <c r="O78" s="70">
        <v>0</v>
      </c>
      <c r="P78" s="70">
        <v>0</v>
      </c>
      <c r="Q78" s="70">
        <v>0</v>
      </c>
      <c r="R78" s="70">
        <v>0</v>
      </c>
      <c r="S78" s="69" t="s">
        <v>31</v>
      </c>
      <c r="T78" s="69" t="s">
        <v>31</v>
      </c>
      <c r="U78" s="70" t="s">
        <v>32</v>
      </c>
      <c r="V78" s="69" t="s">
        <v>31</v>
      </c>
      <c r="W78" s="69" t="s">
        <v>31</v>
      </c>
      <c r="X78" s="206">
        <f t="shared" si="5"/>
        <v>0</v>
      </c>
      <c r="Y78" s="207" t="str">
        <f t="shared" si="4"/>
        <v>0</v>
      </c>
      <c r="Z78" s="1"/>
      <c r="AA78" s="1"/>
      <c r="AB78" s="1"/>
      <c r="AC78" s="1"/>
      <c r="AD78" s="1"/>
      <c r="AE78" s="1"/>
      <c r="AF78" s="1"/>
    </row>
  </sheetData>
  <mergeCells count="44">
    <mergeCell ref="B1:Y1"/>
    <mergeCell ref="A4:A41"/>
    <mergeCell ref="C51:C53"/>
    <mergeCell ref="B35:B41"/>
    <mergeCell ref="C35:C38"/>
    <mergeCell ref="C39:C41"/>
    <mergeCell ref="A44:A78"/>
    <mergeCell ref="C7:C9"/>
    <mergeCell ref="C10:C12"/>
    <mergeCell ref="C13:C14"/>
    <mergeCell ref="C16:C18"/>
    <mergeCell ref="C19:C20"/>
    <mergeCell ref="B22:B24"/>
    <mergeCell ref="C22:C23"/>
    <mergeCell ref="B4:B21"/>
    <mergeCell ref="B72:B78"/>
    <mergeCell ref="C72:C75"/>
    <mergeCell ref="C76:C78"/>
    <mergeCell ref="C56:C57"/>
    <mergeCell ref="B58:B61"/>
    <mergeCell ref="C58:C61"/>
    <mergeCell ref="B62:B66"/>
    <mergeCell ref="C62:C66"/>
    <mergeCell ref="B44:B57"/>
    <mergeCell ref="C44:C47"/>
    <mergeCell ref="C49:C50"/>
    <mergeCell ref="B67:B71"/>
    <mergeCell ref="C67:C71"/>
    <mergeCell ref="F2:F3"/>
    <mergeCell ref="G2:L2"/>
    <mergeCell ref="U2:U3"/>
    <mergeCell ref="B2:B3"/>
    <mergeCell ref="C2:C3"/>
    <mergeCell ref="D2:D3"/>
    <mergeCell ref="E2:E3"/>
    <mergeCell ref="B25:B29"/>
    <mergeCell ref="C25:C29"/>
    <mergeCell ref="B30:B34"/>
    <mergeCell ref="C30:C34"/>
    <mergeCell ref="W2:W3"/>
    <mergeCell ref="X2:X3"/>
    <mergeCell ref="Y2:Y3"/>
    <mergeCell ref="V2:V3"/>
    <mergeCell ref="C4:C6"/>
  </mergeCells>
  <dataValidations count="23">
    <dataValidation type="list" allowBlank="1" showErrorMessage="1" sqref="U32 U69" xr:uid="{00000000-0002-0000-0000-000000000000}">
      <formula1>"Antracite,Beige,Vert Olive"</formula1>
    </dataValidation>
    <dataValidation type="list" allowBlank="1" showErrorMessage="1" sqref="U10" xr:uid="{00000000-0002-0000-0000-000001000000}">
      <formula1>"Blanc,Noir,Vert"</formula1>
    </dataValidation>
    <dataValidation type="list" allowBlank="1" showErrorMessage="1" sqref="U20" xr:uid="{00000000-0002-0000-0000-000002000000}">
      <formula1>"noir,mineral green"</formula1>
    </dataValidation>
    <dataValidation type="list" allowBlank="1" showErrorMessage="1" sqref="U23 U60" xr:uid="{00000000-0002-0000-0000-000003000000}">
      <formula1>"noir,Kaki"</formula1>
    </dataValidation>
    <dataValidation type="list" allowBlank="1" showErrorMessage="1" sqref="U49:U50" xr:uid="{00000000-0002-0000-0000-000004000000}">
      <formula1>"noir,Blanc,Forest Green"</formula1>
    </dataValidation>
    <dataValidation type="list" allowBlank="1" showErrorMessage="1" sqref="U17" xr:uid="{00000000-0002-0000-0000-000005000000}">
      <formula1>"noir,bottle green,Blanc"</formula1>
    </dataValidation>
    <dataValidation type="list" allowBlank="1" showErrorMessage="1" sqref="U47" xr:uid="{00000000-0002-0000-0000-000006000000}">
      <formula1>"noir,Blanc,Bottle Green"</formula1>
    </dataValidation>
    <dataValidation type="list" allowBlank="1" showErrorMessage="1" sqref="U14" xr:uid="{00000000-0002-0000-0000-000007000000}">
      <formula1>"noir,mossy green,Clay"</formula1>
    </dataValidation>
    <dataValidation type="list" allowBlank="1" showErrorMessage="1" sqref="U25 U62" xr:uid="{00000000-0002-0000-0000-000008000000}">
      <formula1>"Vert Clair,Blanc"</formula1>
    </dataValidation>
    <dataValidation type="list" allowBlank="1" showErrorMessage="1" sqref="U26" xr:uid="{00000000-0002-0000-0000-000009000000}">
      <formula1>"noir,Blanc,Green"</formula1>
    </dataValidation>
    <dataValidation type="list" allowBlank="1" showErrorMessage="1" sqref="U30 U67" xr:uid="{00000000-0002-0000-0000-00000A000000}">
      <formula1>"noir,Vert,Moutarde"</formula1>
    </dataValidation>
    <dataValidation type="list" allowBlank="1" showErrorMessage="1" sqref="U33 U70" xr:uid="{00000000-0002-0000-0000-00000B000000}">
      <formula1>"Noir,Beige,Vert Olive"</formula1>
    </dataValidation>
    <dataValidation type="list" allowBlank="1" showErrorMessage="1" sqref="U35 U37:U39 U44:U45 U48 U72 U74:U76" xr:uid="{00000000-0002-0000-0000-00000C000000}">
      <formula1>"noir,Blanc"</formula1>
    </dataValidation>
    <dataValidation type="list" allowBlank="1" showErrorMessage="1" sqref="U4:U9 U12" xr:uid="{00000000-0002-0000-0000-00000D000000}">
      <formula1>"Blanc,Noir"</formula1>
    </dataValidation>
    <dataValidation type="list" allowBlank="1" showErrorMessage="1" sqref="U22" xr:uid="{00000000-0002-0000-0000-00000E000000}">
      <formula1>"noir,anthracite"</formula1>
    </dataValidation>
    <dataValidation type="list" allowBlank="1" showErrorMessage="1" sqref="U31 U68" xr:uid="{00000000-0002-0000-0000-00000F000000}">
      <formula1>"Noir,Sunflower,Bleu Canard"</formula1>
    </dataValidation>
    <dataValidation type="list" allowBlank="1" showErrorMessage="1" sqref="U57" xr:uid="{00000000-0002-0000-0000-000010000000}">
      <formula1>"noir,Mineral Green"</formula1>
    </dataValidation>
    <dataValidation type="list" allowBlank="1" showErrorMessage="1" sqref="U55" xr:uid="{00000000-0002-0000-0000-000011000000}">
      <formula1>"noir,Blanc,Kaki"</formula1>
    </dataValidation>
    <dataValidation type="list" allowBlank="1" showErrorMessage="1" sqref="W4:W21 W28 W30:W38 W66:W75 W44:W57" xr:uid="{00000000-0002-0000-0000-000012000000}">
      <formula1>"Coeur,Dos,Les deux"</formula1>
    </dataValidation>
    <dataValidation type="list" allowBlank="1" showErrorMessage="1" sqref="U11" xr:uid="{00000000-0002-0000-0000-000013000000}">
      <formula1>"Blanc,Noir,Bottle Green"</formula1>
    </dataValidation>
    <dataValidation type="list" allowBlank="1" showErrorMessage="1" sqref="U34 U71" xr:uid="{00000000-0002-0000-0000-000014000000}">
      <formula1>"noir,Taupe,Beige"</formula1>
    </dataValidation>
    <dataValidation type="list" allowBlank="1" showErrorMessage="1" sqref="U16 U18" xr:uid="{00000000-0002-0000-0000-000015000000}">
      <formula1>"noir,Vert,Blanc"</formula1>
    </dataValidation>
    <dataValidation type="list" allowBlank="1" showErrorMessage="1" sqref="U28 U66" xr:uid="{00000000-0002-0000-0000-000016000000}">
      <formula1>"noir,Olive"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B7"/>
  <sheetViews>
    <sheetView showGridLines="0" topLeftCell="M1" zoomScale="80" zoomScaleNormal="80" workbookViewId="0">
      <selection activeCell="U5" sqref="U5"/>
    </sheetView>
  </sheetViews>
  <sheetFormatPr baseColWidth="10" defaultColWidth="12.6328125" defaultRowHeight="15" customHeight="1" x14ac:dyDescent="0.25"/>
  <cols>
    <col min="1" max="1" width="14.36328125" customWidth="1"/>
    <col min="2" max="2" width="13.26953125" customWidth="1"/>
    <col min="3" max="3" width="22.26953125" customWidth="1"/>
    <col min="5" max="5" width="8.6328125" customWidth="1"/>
  </cols>
  <sheetData>
    <row r="1" spans="1:28" ht="41.5" customHeight="1" thickBot="1" x14ac:dyDescent="0.3">
      <c r="A1" s="118" t="s">
        <v>300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</row>
    <row r="2" spans="1:28" ht="19.5" customHeight="1" x14ac:dyDescent="0.25">
      <c r="A2" s="135" t="s">
        <v>0</v>
      </c>
      <c r="B2" s="137" t="s">
        <v>1</v>
      </c>
      <c r="C2" s="137" t="s">
        <v>2</v>
      </c>
      <c r="D2" s="139" t="s">
        <v>3</v>
      </c>
      <c r="E2" s="139" t="s">
        <v>4</v>
      </c>
      <c r="F2" s="140" t="s">
        <v>5</v>
      </c>
      <c r="G2" s="141"/>
      <c r="H2" s="141"/>
      <c r="I2" s="141"/>
      <c r="J2" s="141"/>
      <c r="K2" s="142"/>
      <c r="L2" s="125" t="s">
        <v>301</v>
      </c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39" t="s">
        <v>164</v>
      </c>
      <c r="AA2" s="127" t="s">
        <v>9</v>
      </c>
      <c r="AB2" s="129" t="s">
        <v>10</v>
      </c>
    </row>
    <row r="3" spans="1:28" ht="15.75" customHeight="1" thickBot="1" x14ac:dyDescent="0.35">
      <c r="A3" s="136"/>
      <c r="B3" s="138"/>
      <c r="C3" s="138"/>
      <c r="D3" s="138"/>
      <c r="E3" s="138"/>
      <c r="F3" s="5" t="s">
        <v>11</v>
      </c>
      <c r="G3" s="5" t="s">
        <v>12</v>
      </c>
      <c r="H3" s="5" t="s">
        <v>13</v>
      </c>
      <c r="I3" s="5" t="s">
        <v>14</v>
      </c>
      <c r="J3" s="6" t="s">
        <v>15</v>
      </c>
      <c r="K3" s="6" t="s">
        <v>16</v>
      </c>
      <c r="L3" s="8">
        <v>35</v>
      </c>
      <c r="M3" s="8">
        <v>36</v>
      </c>
      <c r="N3" s="8">
        <v>37</v>
      </c>
      <c r="O3" s="8">
        <v>38</v>
      </c>
      <c r="P3" s="8">
        <v>39</v>
      </c>
      <c r="Q3" s="8">
        <v>40</v>
      </c>
      <c r="R3" s="8">
        <v>41</v>
      </c>
      <c r="S3" s="8">
        <v>42</v>
      </c>
      <c r="T3" s="8">
        <v>43</v>
      </c>
      <c r="U3" s="8">
        <v>44</v>
      </c>
      <c r="V3" s="8">
        <v>45</v>
      </c>
      <c r="W3" s="8">
        <v>46</v>
      </c>
      <c r="X3" s="8">
        <v>47</v>
      </c>
      <c r="Y3" s="8">
        <v>48</v>
      </c>
      <c r="Z3" s="138"/>
      <c r="AA3" s="128"/>
      <c r="AB3" s="130"/>
    </row>
    <row r="4" spans="1:28" ht="15.75" customHeight="1" x14ac:dyDescent="0.25">
      <c r="A4" s="131" t="s">
        <v>165</v>
      </c>
      <c r="B4" s="107" t="s">
        <v>166</v>
      </c>
      <c r="C4" s="46" t="s">
        <v>167</v>
      </c>
      <c r="D4" s="26" t="s">
        <v>168</v>
      </c>
      <c r="E4" s="47" t="s">
        <v>57</v>
      </c>
      <c r="F4" s="48">
        <f t="array" ref="F4">INDEX('Feuille 3'!K:K,MATCH(C4,'Feuille 3'!F:F,0),1)</f>
        <v>67.25</v>
      </c>
      <c r="G4" s="21">
        <v>61.75</v>
      </c>
      <c r="H4" s="21">
        <v>58</v>
      </c>
      <c r="I4" s="21">
        <v>54.5</v>
      </c>
      <c r="J4" s="21" t="s">
        <v>31</v>
      </c>
      <c r="K4" s="21" t="s">
        <v>31</v>
      </c>
      <c r="L4" s="15" t="s">
        <v>31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 t="s">
        <v>50</v>
      </c>
      <c r="AA4" s="64">
        <f t="shared" ref="AA4:AA7" si="0">SUM(L4:Y4)</f>
        <v>0</v>
      </c>
      <c r="AB4" s="92" t="str">
        <f t="shared" ref="AB4:AB7" si="1">IFERROR(IF($AA4="","",$AA4*INDEX($F4:$K4,MATCH($AA4,{1,10,20,50,100,200},1))),"0")</f>
        <v>0</v>
      </c>
    </row>
    <row r="5" spans="1:28" ht="12.5" x14ac:dyDescent="0.25">
      <c r="A5" s="132"/>
      <c r="B5" s="108"/>
      <c r="C5" s="49" t="s">
        <v>169</v>
      </c>
      <c r="D5" s="26" t="s">
        <v>170</v>
      </c>
      <c r="E5" s="10" t="s">
        <v>30</v>
      </c>
      <c r="F5" s="21">
        <f t="array" ref="F5">INDEX('Feuille 3'!K:K,MATCH(C5,'Feuille 3'!F:F,0),1)</f>
        <v>45.75</v>
      </c>
      <c r="G5" s="21">
        <v>41</v>
      </c>
      <c r="H5" s="21">
        <v>38.5</v>
      </c>
      <c r="I5" s="21">
        <v>36</v>
      </c>
      <c r="J5" s="21" t="s">
        <v>31</v>
      </c>
      <c r="K5" s="21" t="s">
        <v>31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5" t="s">
        <v>31</v>
      </c>
      <c r="Z5" s="14" t="s">
        <v>50</v>
      </c>
      <c r="AA5" s="64">
        <f t="shared" si="0"/>
        <v>0</v>
      </c>
      <c r="AB5" s="93" t="str">
        <f t="shared" si="1"/>
        <v>0</v>
      </c>
    </row>
    <row r="6" spans="1:28" ht="12.5" x14ac:dyDescent="0.25">
      <c r="A6" s="132"/>
      <c r="B6" s="108"/>
      <c r="C6" s="49" t="s">
        <v>171</v>
      </c>
      <c r="D6" s="26" t="s">
        <v>172</v>
      </c>
      <c r="E6" s="10" t="s">
        <v>173</v>
      </c>
      <c r="F6" s="21">
        <f t="array" ref="F6">INDEX('Feuille 3'!K:K,MATCH(C6,'Feuille 3'!F:F,0),1)</f>
        <v>96.5</v>
      </c>
      <c r="G6" s="21">
        <v>88.75</v>
      </c>
      <c r="H6" s="21">
        <v>83.5</v>
      </c>
      <c r="I6" s="21">
        <v>78.25</v>
      </c>
      <c r="J6" s="21" t="s">
        <v>31</v>
      </c>
      <c r="K6" s="21" t="s">
        <v>31</v>
      </c>
      <c r="L6" s="15" t="s">
        <v>31</v>
      </c>
      <c r="M6" s="15" t="s">
        <v>31</v>
      </c>
      <c r="N6" s="15" t="s">
        <v>31</v>
      </c>
      <c r="O6" s="15" t="s">
        <v>31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5" t="s">
        <v>31</v>
      </c>
      <c r="Z6" s="14" t="s">
        <v>173</v>
      </c>
      <c r="AA6" s="64">
        <f t="shared" si="0"/>
        <v>0</v>
      </c>
      <c r="AB6" s="93" t="str">
        <f t="shared" si="1"/>
        <v>0</v>
      </c>
    </row>
    <row r="7" spans="1:28" ht="13" thickBot="1" x14ac:dyDescent="0.3">
      <c r="A7" s="133"/>
      <c r="B7" s="134"/>
      <c r="C7" s="65" t="s">
        <v>174</v>
      </c>
      <c r="D7" s="66" t="s">
        <v>175</v>
      </c>
      <c r="E7" s="67" t="s">
        <v>57</v>
      </c>
      <c r="F7" s="68">
        <f t="array" ref="F7">INDEX('Feuille 3'!K:K,MATCH(C7,'Feuille 3'!F:F,0),1)</f>
        <v>95.25</v>
      </c>
      <c r="G7" s="68">
        <v>90</v>
      </c>
      <c r="H7" s="68">
        <v>84.75</v>
      </c>
      <c r="I7" s="68">
        <v>79.25</v>
      </c>
      <c r="J7" s="68" t="s">
        <v>31</v>
      </c>
      <c r="K7" s="68" t="s">
        <v>31</v>
      </c>
      <c r="L7" s="69" t="s">
        <v>31</v>
      </c>
      <c r="M7" s="69" t="s">
        <v>31</v>
      </c>
      <c r="N7" s="69" t="s">
        <v>31</v>
      </c>
      <c r="O7" s="69" t="s">
        <v>31</v>
      </c>
      <c r="P7" s="69" t="s">
        <v>31</v>
      </c>
      <c r="Q7" s="69" t="s">
        <v>31</v>
      </c>
      <c r="R7" s="70">
        <v>0</v>
      </c>
      <c r="S7" s="70">
        <v>0</v>
      </c>
      <c r="T7" s="70">
        <v>0</v>
      </c>
      <c r="U7" s="70">
        <v>0</v>
      </c>
      <c r="V7" s="70">
        <v>0</v>
      </c>
      <c r="W7" s="70">
        <v>0</v>
      </c>
      <c r="X7" s="70">
        <v>0</v>
      </c>
      <c r="Y7" s="70">
        <v>0</v>
      </c>
      <c r="Z7" s="70" t="s">
        <v>50</v>
      </c>
      <c r="AA7" s="71">
        <f t="shared" si="0"/>
        <v>0</v>
      </c>
      <c r="AB7" s="94" t="str">
        <f t="shared" si="1"/>
        <v>0</v>
      </c>
    </row>
  </sheetData>
  <mergeCells count="13">
    <mergeCell ref="A1:AB1"/>
    <mergeCell ref="L2:Y2"/>
    <mergeCell ref="AA2:AA3"/>
    <mergeCell ref="AB2:AB3"/>
    <mergeCell ref="A4:A7"/>
    <mergeCell ref="B4:B7"/>
    <mergeCell ref="A2:A3"/>
    <mergeCell ref="B2:B3"/>
    <mergeCell ref="C2:C3"/>
    <mergeCell ref="D2:D3"/>
    <mergeCell ref="E2:E3"/>
    <mergeCell ref="F2:K2"/>
    <mergeCell ref="Z2:Z3"/>
  </mergeCells>
  <dataValidations count="1">
    <dataValidation type="list" allowBlank="1" showErrorMessage="1" sqref="Z5" xr:uid="{00000000-0002-0000-0100-000000000000}">
      <formula1>"Noir,Blanc"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Q1000"/>
  <sheetViews>
    <sheetView workbookViewId="0"/>
  </sheetViews>
  <sheetFormatPr baseColWidth="10" defaultColWidth="12.6328125" defaultRowHeight="15" customHeight="1" x14ac:dyDescent="0.25"/>
  <cols>
    <col min="1" max="5" width="12.6328125" customWidth="1"/>
    <col min="6" max="6" width="33.7265625" customWidth="1"/>
    <col min="7" max="7" width="21.26953125" customWidth="1"/>
    <col min="8" max="8" width="13" customWidth="1"/>
  </cols>
  <sheetData>
    <row r="1" spans="1:17" ht="15.75" customHeight="1" x14ac:dyDescent="0.3">
      <c r="A1" s="143"/>
      <c r="B1" s="144"/>
      <c r="C1" s="144"/>
      <c r="D1" s="144"/>
      <c r="E1" s="144"/>
      <c r="F1" s="144"/>
      <c r="G1" s="144"/>
      <c r="H1" s="144"/>
      <c r="I1" s="144"/>
      <c r="J1" s="144"/>
      <c r="K1" s="145" t="s">
        <v>5</v>
      </c>
      <c r="L1" s="146"/>
      <c r="M1" s="146"/>
      <c r="N1" s="147"/>
      <c r="O1" s="148" t="s">
        <v>176</v>
      </c>
      <c r="P1" s="149"/>
      <c r="Q1" s="150"/>
    </row>
    <row r="2" spans="1:17" ht="15.75" customHeight="1" x14ac:dyDescent="0.25">
      <c r="A2" s="50" t="s">
        <v>177</v>
      </c>
      <c r="B2" s="50" t="s">
        <v>0</v>
      </c>
      <c r="C2" s="50" t="s">
        <v>1</v>
      </c>
      <c r="D2" s="50" t="s">
        <v>178</v>
      </c>
      <c r="E2" s="50" t="s">
        <v>179</v>
      </c>
      <c r="F2" s="50" t="s">
        <v>180</v>
      </c>
      <c r="G2" s="50" t="s">
        <v>181</v>
      </c>
      <c r="H2" s="50" t="s">
        <v>182</v>
      </c>
      <c r="I2" s="50" t="s">
        <v>183</v>
      </c>
      <c r="J2" s="50" t="s">
        <v>184</v>
      </c>
      <c r="K2" s="51" t="s">
        <v>11</v>
      </c>
      <c r="L2" s="51" t="s">
        <v>12</v>
      </c>
      <c r="M2" s="51" t="s">
        <v>13</v>
      </c>
      <c r="N2" s="51" t="s">
        <v>14</v>
      </c>
      <c r="O2" s="50" t="s">
        <v>185</v>
      </c>
      <c r="P2" s="50" t="s">
        <v>186</v>
      </c>
      <c r="Q2" s="50" t="s">
        <v>7</v>
      </c>
    </row>
    <row r="3" spans="1:17" ht="15.75" customHeight="1" x14ac:dyDescent="0.25">
      <c r="A3" s="52" t="s">
        <v>187</v>
      </c>
      <c r="B3" s="52" t="s">
        <v>82</v>
      </c>
      <c r="C3" s="53"/>
      <c r="D3" s="52" t="s">
        <v>188</v>
      </c>
      <c r="E3" s="52" t="s">
        <v>189</v>
      </c>
      <c r="F3" s="52" t="s">
        <v>90</v>
      </c>
      <c r="G3" s="52" t="s">
        <v>57</v>
      </c>
      <c r="H3" s="52" t="s">
        <v>190</v>
      </c>
      <c r="I3" s="53"/>
      <c r="J3" s="54"/>
      <c r="K3" s="55">
        <v>13.5</v>
      </c>
      <c r="L3" s="55">
        <v>12.5</v>
      </c>
      <c r="M3" s="55">
        <v>11.75</v>
      </c>
      <c r="N3" s="55">
        <v>11.25</v>
      </c>
      <c r="O3" s="56"/>
      <c r="P3" s="57"/>
      <c r="Q3" s="57"/>
    </row>
    <row r="4" spans="1:17" ht="15.75" customHeight="1" x14ac:dyDescent="0.25">
      <c r="A4" s="58" t="s">
        <v>191</v>
      </c>
      <c r="B4" s="58" t="s">
        <v>82</v>
      </c>
      <c r="C4" s="59"/>
      <c r="D4" s="58" t="s">
        <v>188</v>
      </c>
      <c r="E4" s="58" t="s">
        <v>192</v>
      </c>
      <c r="F4" s="58" t="s">
        <v>193</v>
      </c>
      <c r="G4" s="58" t="s">
        <v>46</v>
      </c>
      <c r="H4" s="60"/>
      <c r="I4" s="60"/>
      <c r="J4" s="61"/>
      <c r="K4" s="55">
        <v>14.75</v>
      </c>
      <c r="L4" s="55">
        <v>13.5</v>
      </c>
      <c r="M4" s="55">
        <v>13</v>
      </c>
      <c r="N4" s="55">
        <v>12.25</v>
      </c>
      <c r="O4" s="57"/>
      <c r="P4" s="57"/>
      <c r="Q4" s="57"/>
    </row>
    <row r="5" spans="1:17" ht="15.75" customHeight="1" x14ac:dyDescent="0.25">
      <c r="A5" s="58" t="s">
        <v>194</v>
      </c>
      <c r="B5" s="58" t="s">
        <v>82</v>
      </c>
      <c r="C5" s="59"/>
      <c r="D5" s="58" t="s">
        <v>188</v>
      </c>
      <c r="E5" s="58" t="s">
        <v>195</v>
      </c>
      <c r="F5" s="58" t="s">
        <v>157</v>
      </c>
      <c r="G5" s="58" t="s">
        <v>57</v>
      </c>
      <c r="H5" s="60"/>
      <c r="I5" s="60"/>
      <c r="J5" s="61"/>
      <c r="K5" s="55">
        <v>12.5</v>
      </c>
      <c r="L5" s="55">
        <v>11.5</v>
      </c>
      <c r="M5" s="55">
        <v>11</v>
      </c>
      <c r="N5" s="55">
        <v>10.5</v>
      </c>
      <c r="O5" s="57"/>
      <c r="P5" s="57"/>
      <c r="Q5" s="57"/>
    </row>
    <row r="6" spans="1:17" ht="15.75" customHeight="1" x14ac:dyDescent="0.25">
      <c r="A6" s="52" t="s">
        <v>191</v>
      </c>
      <c r="B6" s="52" t="s">
        <v>82</v>
      </c>
      <c r="C6" s="53"/>
      <c r="D6" s="52" t="s">
        <v>188</v>
      </c>
      <c r="E6" s="52" t="s">
        <v>196</v>
      </c>
      <c r="F6" s="52" t="s">
        <v>197</v>
      </c>
      <c r="G6" s="52" t="s">
        <v>94</v>
      </c>
      <c r="H6" s="53"/>
      <c r="I6" s="53"/>
      <c r="J6" s="54"/>
      <c r="K6" s="55">
        <v>15</v>
      </c>
      <c r="L6" s="55">
        <v>14.58</v>
      </c>
      <c r="M6" s="55">
        <v>13.75</v>
      </c>
      <c r="N6" s="55">
        <v>13.33</v>
      </c>
      <c r="O6" s="56"/>
      <c r="P6" s="57"/>
      <c r="Q6" s="57"/>
    </row>
    <row r="7" spans="1:17" ht="15.75" customHeight="1" x14ac:dyDescent="0.25">
      <c r="A7" s="52" t="s">
        <v>187</v>
      </c>
      <c r="B7" s="52" t="s">
        <v>82</v>
      </c>
      <c r="C7" s="53"/>
      <c r="D7" s="52" t="s">
        <v>188</v>
      </c>
      <c r="E7" s="52" t="s">
        <v>198</v>
      </c>
      <c r="F7" s="52" t="s">
        <v>83</v>
      </c>
      <c r="G7" s="52" t="s">
        <v>85</v>
      </c>
      <c r="H7" s="52" t="s">
        <v>199</v>
      </c>
      <c r="I7" s="53"/>
      <c r="J7" s="54"/>
      <c r="K7" s="55">
        <v>25</v>
      </c>
      <c r="L7" s="55">
        <v>22.5</v>
      </c>
      <c r="M7" s="55">
        <v>21.25</v>
      </c>
      <c r="N7" s="55">
        <v>20</v>
      </c>
      <c r="O7" s="56"/>
      <c r="P7" s="57"/>
      <c r="Q7" s="57"/>
    </row>
    <row r="8" spans="1:17" ht="15.75" customHeight="1" x14ac:dyDescent="0.25">
      <c r="A8" s="52" t="s">
        <v>187</v>
      </c>
      <c r="B8" s="52" t="s">
        <v>82</v>
      </c>
      <c r="C8" s="53"/>
      <c r="D8" s="52" t="s">
        <v>188</v>
      </c>
      <c r="E8" s="52" t="s">
        <v>200</v>
      </c>
      <c r="F8" s="52" t="s">
        <v>201</v>
      </c>
      <c r="G8" s="52" t="s">
        <v>202</v>
      </c>
      <c r="H8" s="52" t="s">
        <v>199</v>
      </c>
      <c r="I8" s="53"/>
      <c r="J8" s="54"/>
      <c r="K8" s="55">
        <v>25</v>
      </c>
      <c r="L8" s="55">
        <v>22.5</v>
      </c>
      <c r="M8" s="55">
        <v>21.25</v>
      </c>
      <c r="N8" s="55">
        <v>20</v>
      </c>
      <c r="O8" s="56"/>
      <c r="P8" s="57"/>
      <c r="Q8" s="57"/>
    </row>
    <row r="9" spans="1:17" ht="15.75" customHeight="1" x14ac:dyDescent="0.25">
      <c r="A9" s="52" t="s">
        <v>187</v>
      </c>
      <c r="B9" s="52" t="s">
        <v>82</v>
      </c>
      <c r="C9" s="53"/>
      <c r="D9" s="52" t="s">
        <v>188</v>
      </c>
      <c r="E9" s="52" t="s">
        <v>203</v>
      </c>
      <c r="F9" s="52" t="s">
        <v>91</v>
      </c>
      <c r="G9" s="52" t="s">
        <v>92</v>
      </c>
      <c r="H9" s="53"/>
      <c r="I9" s="53"/>
      <c r="J9" s="54"/>
      <c r="K9" s="55">
        <v>8.5</v>
      </c>
      <c r="L9" s="55">
        <v>7.75</v>
      </c>
      <c r="M9" s="55">
        <v>7.5</v>
      </c>
      <c r="N9" s="55">
        <v>7</v>
      </c>
      <c r="O9" s="56"/>
      <c r="P9" s="57"/>
      <c r="Q9" s="57"/>
    </row>
    <row r="10" spans="1:17" ht="15.75" customHeight="1" x14ac:dyDescent="0.25">
      <c r="A10" s="52" t="s">
        <v>194</v>
      </c>
      <c r="B10" s="52" t="s">
        <v>82</v>
      </c>
      <c r="C10" s="53"/>
      <c r="D10" s="52" t="s">
        <v>188</v>
      </c>
      <c r="E10" s="52" t="s">
        <v>204</v>
      </c>
      <c r="F10" s="52" t="s">
        <v>156</v>
      </c>
      <c r="G10" s="52" t="s">
        <v>57</v>
      </c>
      <c r="H10" s="53"/>
      <c r="I10" s="53"/>
      <c r="J10" s="54"/>
      <c r="K10" s="55">
        <v>9.25</v>
      </c>
      <c r="L10" s="55">
        <v>8.75</v>
      </c>
      <c r="M10" s="55">
        <v>8.25</v>
      </c>
      <c r="N10" s="55">
        <v>8</v>
      </c>
      <c r="O10" s="56"/>
      <c r="P10" s="57"/>
      <c r="Q10" s="57"/>
    </row>
    <row r="11" spans="1:17" ht="15.75" customHeight="1" x14ac:dyDescent="0.25">
      <c r="A11" s="52" t="s">
        <v>194</v>
      </c>
      <c r="B11" s="52" t="s">
        <v>205</v>
      </c>
      <c r="C11" s="52" t="s">
        <v>78</v>
      </c>
      <c r="D11" s="52" t="s">
        <v>188</v>
      </c>
      <c r="E11" s="52" t="s">
        <v>206</v>
      </c>
      <c r="F11" s="52" t="s">
        <v>151</v>
      </c>
      <c r="G11" s="52" t="s">
        <v>57</v>
      </c>
      <c r="H11" s="53"/>
      <c r="I11" s="53"/>
      <c r="J11" s="54"/>
      <c r="K11" s="55">
        <v>32.75</v>
      </c>
      <c r="L11" s="55">
        <v>29.5</v>
      </c>
      <c r="M11" s="55">
        <v>27.75</v>
      </c>
      <c r="N11" s="55">
        <v>26.25</v>
      </c>
      <c r="O11" s="56"/>
      <c r="P11" s="57"/>
      <c r="Q11" s="57"/>
    </row>
    <row r="12" spans="1:17" ht="15.75" customHeight="1" x14ac:dyDescent="0.25">
      <c r="A12" s="52" t="s">
        <v>191</v>
      </c>
      <c r="B12" s="52" t="s">
        <v>205</v>
      </c>
      <c r="C12" s="52" t="s">
        <v>78</v>
      </c>
      <c r="D12" s="52" t="s">
        <v>188</v>
      </c>
      <c r="E12" s="52" t="s">
        <v>207</v>
      </c>
      <c r="F12" s="52" t="s">
        <v>79</v>
      </c>
      <c r="G12" s="52" t="s">
        <v>57</v>
      </c>
      <c r="H12" s="53"/>
      <c r="I12" s="53"/>
      <c r="J12" s="54"/>
      <c r="K12" s="55">
        <v>32.75</v>
      </c>
      <c r="L12" s="55">
        <v>29.5</v>
      </c>
      <c r="M12" s="55">
        <v>27.75</v>
      </c>
      <c r="N12" s="55">
        <v>26.25</v>
      </c>
      <c r="O12" s="56"/>
      <c r="P12" s="57"/>
      <c r="Q12" s="57"/>
    </row>
    <row r="13" spans="1:17" ht="15.75" customHeight="1" x14ac:dyDescent="0.25">
      <c r="A13" s="52" t="s">
        <v>191</v>
      </c>
      <c r="B13" s="52" t="s">
        <v>205</v>
      </c>
      <c r="C13" s="52" t="s">
        <v>208</v>
      </c>
      <c r="D13" s="52" t="s">
        <v>188</v>
      </c>
      <c r="E13" s="52" t="s">
        <v>209</v>
      </c>
      <c r="F13" s="52" t="s">
        <v>210</v>
      </c>
      <c r="G13" s="52" t="s">
        <v>57</v>
      </c>
      <c r="H13" s="53"/>
      <c r="I13" s="53"/>
      <c r="J13" s="54"/>
      <c r="K13" s="55">
        <v>25.75</v>
      </c>
      <c r="L13" s="55">
        <v>23.5</v>
      </c>
      <c r="M13" s="55">
        <v>22.25</v>
      </c>
      <c r="N13" s="55">
        <v>21</v>
      </c>
      <c r="O13" s="56"/>
      <c r="P13" s="57"/>
      <c r="Q13" s="57"/>
    </row>
    <row r="14" spans="1:17" ht="15.75" customHeight="1" x14ac:dyDescent="0.25">
      <c r="A14" s="52" t="s">
        <v>194</v>
      </c>
      <c r="B14" s="52" t="s">
        <v>205</v>
      </c>
      <c r="C14" s="52" t="s">
        <v>72</v>
      </c>
      <c r="D14" s="52" t="s">
        <v>188</v>
      </c>
      <c r="E14" s="52" t="s">
        <v>211</v>
      </c>
      <c r="F14" s="52" t="s">
        <v>152</v>
      </c>
      <c r="G14" s="52" t="s">
        <v>212</v>
      </c>
      <c r="H14" s="53"/>
      <c r="I14" s="53"/>
      <c r="J14" s="54"/>
      <c r="K14" s="55">
        <v>60.25</v>
      </c>
      <c r="L14" s="55">
        <v>56.75</v>
      </c>
      <c r="M14" s="55">
        <v>53.5</v>
      </c>
      <c r="N14" s="55">
        <v>50.25</v>
      </c>
      <c r="O14" s="56"/>
      <c r="P14" s="57"/>
      <c r="Q14" s="57"/>
    </row>
    <row r="15" spans="1:17" ht="15.75" customHeight="1" x14ac:dyDescent="0.25">
      <c r="A15" s="52" t="s">
        <v>194</v>
      </c>
      <c r="B15" s="52" t="s">
        <v>205</v>
      </c>
      <c r="C15" s="52" t="s">
        <v>72</v>
      </c>
      <c r="D15" s="52" t="s">
        <v>188</v>
      </c>
      <c r="E15" s="52" t="s">
        <v>213</v>
      </c>
      <c r="F15" s="52" t="s">
        <v>149</v>
      </c>
      <c r="G15" s="52" t="s">
        <v>57</v>
      </c>
      <c r="H15" s="53"/>
      <c r="I15" s="53"/>
      <c r="J15" s="54"/>
      <c r="K15" s="55">
        <v>30.75</v>
      </c>
      <c r="L15" s="55">
        <v>27.75</v>
      </c>
      <c r="M15" s="55">
        <v>26</v>
      </c>
      <c r="N15" s="55">
        <v>24.5</v>
      </c>
      <c r="O15" s="56"/>
      <c r="P15" s="57"/>
      <c r="Q15" s="57"/>
    </row>
    <row r="16" spans="1:17" ht="15.75" customHeight="1" x14ac:dyDescent="0.25">
      <c r="A16" s="52" t="s">
        <v>194</v>
      </c>
      <c r="B16" s="52" t="s">
        <v>205</v>
      </c>
      <c r="C16" s="52" t="s">
        <v>72</v>
      </c>
      <c r="D16" s="52" t="s">
        <v>188</v>
      </c>
      <c r="E16" s="52" t="s">
        <v>214</v>
      </c>
      <c r="F16" s="52" t="s">
        <v>153</v>
      </c>
      <c r="G16" s="52" t="s">
        <v>57</v>
      </c>
      <c r="H16" s="53"/>
      <c r="I16" s="53"/>
      <c r="J16" s="54"/>
      <c r="K16" s="55">
        <v>42.75</v>
      </c>
      <c r="L16" s="55">
        <v>38.25</v>
      </c>
      <c r="M16" s="55">
        <v>36</v>
      </c>
      <c r="N16" s="55">
        <v>33.75</v>
      </c>
      <c r="O16" s="56"/>
      <c r="P16" s="57"/>
      <c r="Q16" s="57"/>
    </row>
    <row r="17" spans="1:17" ht="15.75" customHeight="1" x14ac:dyDescent="0.25">
      <c r="A17" s="52" t="s">
        <v>191</v>
      </c>
      <c r="B17" s="52" t="s">
        <v>205</v>
      </c>
      <c r="C17" s="52" t="s">
        <v>72</v>
      </c>
      <c r="D17" s="52" t="s">
        <v>188</v>
      </c>
      <c r="E17" s="52" t="s">
        <v>215</v>
      </c>
      <c r="F17" s="52" t="s">
        <v>76</v>
      </c>
      <c r="G17" s="52" t="s">
        <v>77</v>
      </c>
      <c r="H17" s="53"/>
      <c r="I17" s="53"/>
      <c r="J17" s="54"/>
      <c r="K17" s="55">
        <v>31.5</v>
      </c>
      <c r="L17" s="55">
        <v>28.5</v>
      </c>
      <c r="M17" s="55">
        <v>27</v>
      </c>
      <c r="N17" s="55">
        <v>25.25</v>
      </c>
      <c r="O17" s="56"/>
      <c r="P17" s="57"/>
      <c r="Q17" s="57"/>
    </row>
    <row r="18" spans="1:17" ht="15.75" customHeight="1" x14ac:dyDescent="0.25">
      <c r="A18" s="52" t="s">
        <v>191</v>
      </c>
      <c r="B18" s="52" t="s">
        <v>205</v>
      </c>
      <c r="C18" s="52" t="s">
        <v>72</v>
      </c>
      <c r="D18" s="52" t="s">
        <v>188</v>
      </c>
      <c r="E18" s="52" t="s">
        <v>216</v>
      </c>
      <c r="F18" s="52" t="s">
        <v>73</v>
      </c>
      <c r="G18" s="52" t="s">
        <v>75</v>
      </c>
      <c r="H18" s="53"/>
      <c r="I18" s="53"/>
      <c r="J18" s="54"/>
      <c r="K18" s="55">
        <v>46.25</v>
      </c>
      <c r="L18" s="55">
        <v>43.75</v>
      </c>
      <c r="M18" s="55">
        <v>41.25</v>
      </c>
      <c r="N18" s="55">
        <v>38.5</v>
      </c>
      <c r="O18" s="56"/>
      <c r="P18" s="57"/>
      <c r="Q18" s="57"/>
    </row>
    <row r="19" spans="1:17" ht="15.75" customHeight="1" x14ac:dyDescent="0.25">
      <c r="A19" s="52" t="s">
        <v>194</v>
      </c>
      <c r="B19" s="52" t="s">
        <v>217</v>
      </c>
      <c r="C19" s="52" t="s">
        <v>218</v>
      </c>
      <c r="D19" s="52" t="s">
        <v>188</v>
      </c>
      <c r="E19" s="52" t="s">
        <v>219</v>
      </c>
      <c r="F19" s="52" t="s">
        <v>174</v>
      </c>
      <c r="G19" s="52" t="s">
        <v>57</v>
      </c>
      <c r="H19" s="52" t="s">
        <v>220</v>
      </c>
      <c r="I19" s="53"/>
      <c r="J19" s="54"/>
      <c r="K19" s="55">
        <v>95.25</v>
      </c>
      <c r="L19" s="55">
        <v>90</v>
      </c>
      <c r="M19" s="55">
        <v>84.75</v>
      </c>
      <c r="N19" s="55">
        <v>79.25</v>
      </c>
      <c r="O19" s="56"/>
      <c r="P19" s="57"/>
      <c r="Q19" s="57"/>
    </row>
    <row r="20" spans="1:17" ht="15.75" customHeight="1" x14ac:dyDescent="0.25">
      <c r="A20" s="52" t="s">
        <v>191</v>
      </c>
      <c r="B20" s="52" t="s">
        <v>217</v>
      </c>
      <c r="C20" s="52" t="s">
        <v>221</v>
      </c>
      <c r="D20" s="52" t="s">
        <v>188</v>
      </c>
      <c r="E20" s="52" t="s">
        <v>222</v>
      </c>
      <c r="F20" s="52" t="s">
        <v>167</v>
      </c>
      <c r="G20" s="52" t="s">
        <v>57</v>
      </c>
      <c r="H20" s="53"/>
      <c r="I20" s="52" t="s">
        <v>223</v>
      </c>
      <c r="J20" s="54"/>
      <c r="K20" s="55">
        <v>67.25</v>
      </c>
      <c r="L20" s="55">
        <v>61.75</v>
      </c>
      <c r="M20" s="55">
        <v>58</v>
      </c>
      <c r="N20" s="55">
        <v>54.5</v>
      </c>
      <c r="O20" s="56"/>
      <c r="P20" s="57"/>
      <c r="Q20" s="57"/>
    </row>
    <row r="21" spans="1:17" ht="15.75" customHeight="1" x14ac:dyDescent="0.25">
      <c r="A21" s="52" t="s">
        <v>194</v>
      </c>
      <c r="B21" s="52" t="s">
        <v>217</v>
      </c>
      <c r="C21" s="52" t="s">
        <v>224</v>
      </c>
      <c r="D21" s="52" t="s">
        <v>188</v>
      </c>
      <c r="E21" s="52" t="s">
        <v>225</v>
      </c>
      <c r="F21" s="52" t="s">
        <v>171</v>
      </c>
      <c r="G21" s="52" t="s">
        <v>173</v>
      </c>
      <c r="H21" s="53"/>
      <c r="I21" s="52" t="s">
        <v>226</v>
      </c>
      <c r="J21" s="54"/>
      <c r="K21" s="55">
        <v>96.5</v>
      </c>
      <c r="L21" s="55">
        <v>88.75</v>
      </c>
      <c r="M21" s="55">
        <v>83.5</v>
      </c>
      <c r="N21" s="55">
        <v>78.25</v>
      </c>
      <c r="O21" s="56"/>
      <c r="P21" s="57"/>
      <c r="Q21" s="57"/>
    </row>
    <row r="22" spans="1:17" ht="15.75" customHeight="1" x14ac:dyDescent="0.25">
      <c r="A22" s="52" t="s">
        <v>187</v>
      </c>
      <c r="B22" s="52" t="s">
        <v>217</v>
      </c>
      <c r="C22" s="52" t="s">
        <v>227</v>
      </c>
      <c r="D22" s="52" t="s">
        <v>188</v>
      </c>
      <c r="E22" s="52" t="s">
        <v>228</v>
      </c>
      <c r="F22" s="52" t="s">
        <v>169</v>
      </c>
      <c r="G22" s="52" t="s">
        <v>30</v>
      </c>
      <c r="H22" s="53"/>
      <c r="I22" s="52" t="s">
        <v>229</v>
      </c>
      <c r="J22" s="54"/>
      <c r="K22" s="55">
        <v>45.75</v>
      </c>
      <c r="L22" s="55">
        <v>41</v>
      </c>
      <c r="M22" s="55">
        <v>38.5</v>
      </c>
      <c r="N22" s="55">
        <v>36</v>
      </c>
      <c r="O22" s="56"/>
      <c r="P22" s="57"/>
      <c r="Q22" s="57"/>
    </row>
    <row r="23" spans="1:17" ht="15.75" customHeight="1" x14ac:dyDescent="0.25">
      <c r="A23" s="52" t="s">
        <v>191</v>
      </c>
      <c r="B23" s="52" t="s">
        <v>230</v>
      </c>
      <c r="C23" s="52" t="s">
        <v>231</v>
      </c>
      <c r="D23" s="52" t="s">
        <v>188</v>
      </c>
      <c r="E23" s="52" t="s">
        <v>232</v>
      </c>
      <c r="F23" s="52" t="s">
        <v>28</v>
      </c>
      <c r="G23" s="52" t="s">
        <v>30</v>
      </c>
      <c r="H23" s="53"/>
      <c r="I23" s="53"/>
      <c r="J23" s="54"/>
      <c r="K23" s="55">
        <v>20.25</v>
      </c>
      <c r="L23" s="55">
        <v>18.5</v>
      </c>
      <c r="M23" s="55">
        <v>17.75</v>
      </c>
      <c r="N23" s="55">
        <v>16.75</v>
      </c>
      <c r="O23" s="56"/>
      <c r="P23" s="57"/>
      <c r="Q23" s="57"/>
    </row>
    <row r="24" spans="1:17" ht="15.75" customHeight="1" x14ac:dyDescent="0.25">
      <c r="A24" s="52" t="s">
        <v>191</v>
      </c>
      <c r="B24" s="52" t="s">
        <v>230</v>
      </c>
      <c r="C24" s="52" t="s">
        <v>231</v>
      </c>
      <c r="D24" s="52" t="s">
        <v>188</v>
      </c>
      <c r="E24" s="52" t="s">
        <v>233</v>
      </c>
      <c r="F24" s="52" t="s">
        <v>35</v>
      </c>
      <c r="G24" s="52" t="s">
        <v>30</v>
      </c>
      <c r="H24" s="53"/>
      <c r="I24" s="53"/>
      <c r="J24" s="54"/>
      <c r="K24" s="55">
        <v>16.5</v>
      </c>
      <c r="L24" s="55">
        <v>15</v>
      </c>
      <c r="M24" s="55">
        <v>14.5</v>
      </c>
      <c r="N24" s="55">
        <v>13.75</v>
      </c>
      <c r="O24" s="56"/>
      <c r="P24" s="57"/>
      <c r="Q24" s="57"/>
    </row>
    <row r="25" spans="1:17" ht="15.75" customHeight="1" x14ac:dyDescent="0.25">
      <c r="A25" s="52" t="s">
        <v>191</v>
      </c>
      <c r="B25" s="52" t="s">
        <v>230</v>
      </c>
      <c r="C25" s="52" t="s">
        <v>36</v>
      </c>
      <c r="D25" s="52" t="s">
        <v>188</v>
      </c>
      <c r="E25" s="52" t="s">
        <v>234</v>
      </c>
      <c r="F25" s="52" t="s">
        <v>41</v>
      </c>
      <c r="G25" s="52" t="s">
        <v>30</v>
      </c>
      <c r="H25" s="53"/>
      <c r="I25" s="53"/>
      <c r="J25" s="54"/>
      <c r="K25" s="55">
        <v>30.25</v>
      </c>
      <c r="L25" s="55">
        <v>27.5</v>
      </c>
      <c r="M25" s="55">
        <v>26</v>
      </c>
      <c r="N25" s="55">
        <v>24.5</v>
      </c>
      <c r="O25" s="56"/>
      <c r="P25" s="57"/>
      <c r="Q25" s="57"/>
    </row>
    <row r="26" spans="1:17" ht="15.75" customHeight="1" x14ac:dyDescent="0.25">
      <c r="A26" s="52" t="s">
        <v>191</v>
      </c>
      <c r="B26" s="52" t="s">
        <v>230</v>
      </c>
      <c r="C26" s="52" t="s">
        <v>36</v>
      </c>
      <c r="D26" s="52" t="s">
        <v>188</v>
      </c>
      <c r="E26" s="52" t="s">
        <v>235</v>
      </c>
      <c r="F26" s="52" t="s">
        <v>39</v>
      </c>
      <c r="G26" s="52" t="s">
        <v>30</v>
      </c>
      <c r="H26" s="53"/>
      <c r="I26" s="53"/>
      <c r="J26" s="54"/>
      <c r="K26" s="55">
        <v>27</v>
      </c>
      <c r="L26" s="55">
        <v>24.5</v>
      </c>
      <c r="M26" s="55">
        <v>23.25</v>
      </c>
      <c r="N26" s="55">
        <v>22</v>
      </c>
      <c r="O26" s="56"/>
      <c r="P26" s="57"/>
      <c r="Q26" s="57"/>
    </row>
    <row r="27" spans="1:17" ht="15.75" customHeight="1" x14ac:dyDescent="0.25">
      <c r="A27" s="52" t="s">
        <v>194</v>
      </c>
      <c r="B27" s="52" t="s">
        <v>230</v>
      </c>
      <c r="C27" s="52" t="s">
        <v>36</v>
      </c>
      <c r="D27" s="52" t="s">
        <v>188</v>
      </c>
      <c r="E27" s="52" t="s">
        <v>236</v>
      </c>
      <c r="F27" s="52" t="s">
        <v>125</v>
      </c>
      <c r="G27" s="52" t="s">
        <v>94</v>
      </c>
      <c r="H27" s="53"/>
      <c r="I27" s="53"/>
      <c r="J27" s="54"/>
      <c r="K27" s="55">
        <v>33.5</v>
      </c>
      <c r="L27" s="55">
        <v>30.25</v>
      </c>
      <c r="M27" s="55">
        <v>28.5</v>
      </c>
      <c r="N27" s="55">
        <v>27</v>
      </c>
      <c r="O27" s="56"/>
      <c r="P27" s="57"/>
      <c r="Q27" s="57"/>
    </row>
    <row r="28" spans="1:17" ht="15.75" customHeight="1" x14ac:dyDescent="0.25">
      <c r="A28" s="52" t="s">
        <v>194</v>
      </c>
      <c r="B28" s="52" t="s">
        <v>230</v>
      </c>
      <c r="C28" s="52" t="s">
        <v>36</v>
      </c>
      <c r="D28" s="52" t="s">
        <v>188</v>
      </c>
      <c r="E28" s="52" t="s">
        <v>236</v>
      </c>
      <c r="F28" s="52" t="s">
        <v>122</v>
      </c>
      <c r="G28" s="52" t="s">
        <v>30</v>
      </c>
      <c r="H28" s="53"/>
      <c r="I28" s="53"/>
      <c r="J28" s="54"/>
      <c r="K28" s="55">
        <v>33.5</v>
      </c>
      <c r="L28" s="55">
        <v>30.25</v>
      </c>
      <c r="M28" s="55">
        <v>28.5</v>
      </c>
      <c r="N28" s="55">
        <v>27</v>
      </c>
      <c r="O28" s="56"/>
      <c r="P28" s="57"/>
      <c r="Q28" s="57"/>
    </row>
    <row r="29" spans="1:17" ht="15.75" customHeight="1" x14ac:dyDescent="0.25">
      <c r="A29" s="52" t="s">
        <v>191</v>
      </c>
      <c r="B29" s="52" t="s">
        <v>230</v>
      </c>
      <c r="C29" s="52" t="s">
        <v>36</v>
      </c>
      <c r="D29" s="52" t="s">
        <v>188</v>
      </c>
      <c r="E29" s="52" t="s">
        <v>236</v>
      </c>
      <c r="F29" s="52" t="s">
        <v>37</v>
      </c>
      <c r="G29" s="52" t="s">
        <v>30</v>
      </c>
      <c r="H29" s="53"/>
      <c r="I29" s="53"/>
      <c r="J29" s="54"/>
      <c r="K29" s="55">
        <v>33.5</v>
      </c>
      <c r="L29" s="55">
        <v>30.25</v>
      </c>
      <c r="M29" s="55">
        <v>28.5</v>
      </c>
      <c r="N29" s="55">
        <v>27</v>
      </c>
      <c r="O29" s="56"/>
      <c r="P29" s="57"/>
      <c r="Q29" s="57"/>
    </row>
    <row r="30" spans="1:17" ht="15.75" customHeight="1" x14ac:dyDescent="0.25">
      <c r="A30" s="52" t="s">
        <v>194</v>
      </c>
      <c r="B30" s="52" t="s">
        <v>230</v>
      </c>
      <c r="C30" s="52" t="s">
        <v>36</v>
      </c>
      <c r="D30" s="52" t="s">
        <v>188</v>
      </c>
      <c r="E30" s="52" t="s">
        <v>235</v>
      </c>
      <c r="F30" s="52" t="s">
        <v>124</v>
      </c>
      <c r="G30" s="52" t="s">
        <v>30</v>
      </c>
      <c r="H30" s="53"/>
      <c r="I30" s="53"/>
      <c r="J30" s="54"/>
      <c r="K30" s="55">
        <v>27</v>
      </c>
      <c r="L30" s="55">
        <v>24.5</v>
      </c>
      <c r="M30" s="55">
        <v>23.25</v>
      </c>
      <c r="N30" s="55">
        <v>22</v>
      </c>
      <c r="O30" s="56"/>
      <c r="P30" s="57"/>
      <c r="Q30" s="57"/>
    </row>
    <row r="31" spans="1:17" ht="15.75" customHeight="1" x14ac:dyDescent="0.25">
      <c r="A31" s="52" t="s">
        <v>191</v>
      </c>
      <c r="B31" s="52" t="s">
        <v>230</v>
      </c>
      <c r="C31" s="52" t="s">
        <v>231</v>
      </c>
      <c r="D31" s="52" t="s">
        <v>188</v>
      </c>
      <c r="E31" s="52" t="s">
        <v>237</v>
      </c>
      <c r="F31" s="52" t="s">
        <v>33</v>
      </c>
      <c r="G31" s="52" t="s">
        <v>30</v>
      </c>
      <c r="H31" s="53"/>
      <c r="I31" s="53"/>
      <c r="J31" s="54"/>
      <c r="K31" s="55">
        <v>22.25</v>
      </c>
      <c r="L31" s="55">
        <v>20.25</v>
      </c>
      <c r="M31" s="55">
        <v>19.5</v>
      </c>
      <c r="N31" s="55">
        <v>18.5</v>
      </c>
      <c r="O31" s="56"/>
      <c r="P31" s="57"/>
      <c r="Q31" s="57"/>
    </row>
    <row r="32" spans="1:17" ht="15.75" customHeight="1" x14ac:dyDescent="0.25">
      <c r="A32" s="52" t="s">
        <v>194</v>
      </c>
      <c r="B32" s="52" t="s">
        <v>230</v>
      </c>
      <c r="C32" s="52" t="s">
        <v>65</v>
      </c>
      <c r="D32" s="52" t="s">
        <v>188</v>
      </c>
      <c r="E32" s="52" t="s">
        <v>238</v>
      </c>
      <c r="F32" s="52" t="s">
        <v>239</v>
      </c>
      <c r="G32" s="52" t="s">
        <v>57</v>
      </c>
      <c r="H32" s="53"/>
      <c r="I32" s="53"/>
      <c r="J32" s="54"/>
      <c r="K32" s="55">
        <v>36.25</v>
      </c>
      <c r="L32" s="55">
        <v>32.75</v>
      </c>
      <c r="M32" s="55">
        <v>30.75</v>
      </c>
      <c r="N32" s="55">
        <v>29</v>
      </c>
      <c r="O32" s="56"/>
      <c r="P32" s="57"/>
      <c r="Q32" s="57"/>
    </row>
    <row r="33" spans="1:17" ht="15.75" customHeight="1" x14ac:dyDescent="0.25">
      <c r="A33" s="52" t="s">
        <v>191</v>
      </c>
      <c r="B33" s="52" t="s">
        <v>230</v>
      </c>
      <c r="C33" s="52" t="s">
        <v>65</v>
      </c>
      <c r="D33" s="52" t="s">
        <v>188</v>
      </c>
      <c r="E33" s="52" t="s">
        <v>240</v>
      </c>
      <c r="F33" s="52" t="s">
        <v>66</v>
      </c>
      <c r="G33" s="52" t="s">
        <v>57</v>
      </c>
      <c r="H33" s="53"/>
      <c r="I33" s="53"/>
      <c r="J33" s="54"/>
      <c r="K33" s="55">
        <v>36.25</v>
      </c>
      <c r="L33" s="55">
        <v>32.75</v>
      </c>
      <c r="M33" s="55">
        <v>30.75</v>
      </c>
      <c r="N33" s="55">
        <v>29</v>
      </c>
      <c r="O33" s="56"/>
      <c r="P33" s="57"/>
      <c r="Q33" s="57"/>
    </row>
    <row r="34" spans="1:17" ht="15.75" customHeight="1" x14ac:dyDescent="0.25">
      <c r="A34" s="52" t="s">
        <v>191</v>
      </c>
      <c r="B34" s="52" t="s">
        <v>230</v>
      </c>
      <c r="C34" s="52" t="s">
        <v>65</v>
      </c>
      <c r="D34" s="52" t="s">
        <v>188</v>
      </c>
      <c r="E34" s="52" t="s">
        <v>241</v>
      </c>
      <c r="F34" s="52" t="s">
        <v>67</v>
      </c>
      <c r="G34" s="52" t="s">
        <v>68</v>
      </c>
      <c r="H34" s="53"/>
      <c r="I34" s="53"/>
      <c r="J34" s="54"/>
      <c r="K34" s="55">
        <v>50.5</v>
      </c>
      <c r="L34" s="55">
        <v>45.25</v>
      </c>
      <c r="M34" s="55">
        <v>42.5</v>
      </c>
      <c r="N34" s="55">
        <v>40</v>
      </c>
      <c r="O34" s="56"/>
      <c r="P34" s="57"/>
      <c r="Q34" s="57"/>
    </row>
    <row r="35" spans="1:17" ht="15.75" customHeight="1" x14ac:dyDescent="0.25">
      <c r="A35" s="52" t="s">
        <v>194</v>
      </c>
      <c r="B35" s="52" t="s">
        <v>230</v>
      </c>
      <c r="C35" s="52" t="s">
        <v>65</v>
      </c>
      <c r="D35" s="52" t="s">
        <v>188</v>
      </c>
      <c r="E35" s="52" t="s">
        <v>242</v>
      </c>
      <c r="F35" s="52" t="s">
        <v>243</v>
      </c>
      <c r="G35" s="52" t="s">
        <v>68</v>
      </c>
      <c r="H35" s="53"/>
      <c r="I35" s="53"/>
      <c r="J35" s="54"/>
      <c r="K35" s="55">
        <v>50.5</v>
      </c>
      <c r="L35" s="55">
        <v>45.25</v>
      </c>
      <c r="M35" s="55">
        <v>42.5</v>
      </c>
      <c r="N35" s="55">
        <v>40</v>
      </c>
      <c r="O35" s="56"/>
      <c r="P35" s="57"/>
      <c r="Q35" s="57"/>
    </row>
    <row r="36" spans="1:17" ht="15.75" customHeight="1" x14ac:dyDescent="0.25">
      <c r="A36" s="52" t="s">
        <v>194</v>
      </c>
      <c r="B36" s="52" t="s">
        <v>230</v>
      </c>
      <c r="C36" s="52" t="s">
        <v>244</v>
      </c>
      <c r="D36" s="52" t="s">
        <v>188</v>
      </c>
      <c r="E36" s="52" t="s">
        <v>245</v>
      </c>
      <c r="F36" s="52" t="s">
        <v>139</v>
      </c>
      <c r="G36" s="52" t="s">
        <v>140</v>
      </c>
      <c r="H36" s="53"/>
      <c r="I36" s="53"/>
      <c r="J36" s="54"/>
      <c r="K36" s="55">
        <v>45.75</v>
      </c>
      <c r="L36" s="55">
        <v>40.75</v>
      </c>
      <c r="M36" s="55">
        <v>38.5</v>
      </c>
      <c r="N36" s="55">
        <v>36</v>
      </c>
      <c r="O36" s="56"/>
      <c r="P36" s="57"/>
      <c r="Q36" s="57"/>
    </row>
    <row r="37" spans="1:17" ht="15.75" customHeight="1" x14ac:dyDescent="0.25">
      <c r="A37" s="52" t="s">
        <v>191</v>
      </c>
      <c r="B37" s="52" t="s">
        <v>230</v>
      </c>
      <c r="C37" s="52" t="s">
        <v>246</v>
      </c>
      <c r="D37" s="52" t="s">
        <v>188</v>
      </c>
      <c r="E37" s="52" t="s">
        <v>247</v>
      </c>
      <c r="F37" s="52" t="s">
        <v>70</v>
      </c>
      <c r="G37" s="52" t="s">
        <v>57</v>
      </c>
      <c r="H37" s="52" t="s">
        <v>248</v>
      </c>
      <c r="I37" s="53"/>
      <c r="J37" s="54"/>
      <c r="K37" s="55">
        <v>102.25</v>
      </c>
      <c r="L37" s="55">
        <v>96.5</v>
      </c>
      <c r="M37" s="55">
        <v>90.75</v>
      </c>
      <c r="N37" s="55">
        <v>85.25</v>
      </c>
      <c r="O37" s="56"/>
      <c r="P37" s="57"/>
      <c r="Q37" s="57"/>
    </row>
    <row r="38" spans="1:17" ht="15.75" customHeight="1" x14ac:dyDescent="0.25">
      <c r="A38" s="52" t="s">
        <v>194</v>
      </c>
      <c r="B38" s="52" t="s">
        <v>230</v>
      </c>
      <c r="C38" s="52" t="s">
        <v>246</v>
      </c>
      <c r="D38" s="52" t="s">
        <v>188</v>
      </c>
      <c r="E38" s="52" t="s">
        <v>249</v>
      </c>
      <c r="F38" s="52" t="s">
        <v>137</v>
      </c>
      <c r="G38" s="52" t="s">
        <v>57</v>
      </c>
      <c r="H38" s="53"/>
      <c r="I38" s="53"/>
      <c r="J38" s="54"/>
      <c r="K38" s="55">
        <v>114.5</v>
      </c>
      <c r="L38" s="55">
        <v>108.25</v>
      </c>
      <c r="M38" s="55">
        <v>101.75</v>
      </c>
      <c r="N38" s="55">
        <v>95.5</v>
      </c>
      <c r="O38" s="56"/>
      <c r="P38" s="57"/>
      <c r="Q38" s="57"/>
    </row>
    <row r="39" spans="1:17" ht="15.75" customHeight="1" x14ac:dyDescent="0.25">
      <c r="A39" s="52" t="s">
        <v>194</v>
      </c>
      <c r="B39" s="52" t="s">
        <v>230</v>
      </c>
      <c r="C39" s="52" t="s">
        <v>250</v>
      </c>
      <c r="D39" s="52" t="s">
        <v>188</v>
      </c>
      <c r="E39" s="52" t="s">
        <v>251</v>
      </c>
      <c r="F39" s="52" t="s">
        <v>126</v>
      </c>
      <c r="G39" s="52" t="s">
        <v>128</v>
      </c>
      <c r="H39" s="53"/>
      <c r="I39" s="53"/>
      <c r="J39" s="54"/>
      <c r="K39" s="55">
        <v>12.5</v>
      </c>
      <c r="L39" s="55">
        <v>11.5</v>
      </c>
      <c r="M39" s="55">
        <v>11</v>
      </c>
      <c r="N39" s="55">
        <v>10.5</v>
      </c>
      <c r="O39" s="56"/>
      <c r="P39" s="57"/>
      <c r="Q39" s="57"/>
    </row>
    <row r="40" spans="1:17" ht="15.75" customHeight="1" x14ac:dyDescent="0.25">
      <c r="A40" s="52" t="s">
        <v>191</v>
      </c>
      <c r="B40" s="52" t="s">
        <v>230</v>
      </c>
      <c r="C40" s="52" t="s">
        <v>250</v>
      </c>
      <c r="D40" s="52" t="s">
        <v>188</v>
      </c>
      <c r="E40" s="52" t="s">
        <v>251</v>
      </c>
      <c r="F40" s="52" t="s">
        <v>62</v>
      </c>
      <c r="G40" s="52" t="s">
        <v>46</v>
      </c>
      <c r="H40" s="53"/>
      <c r="I40" s="53"/>
      <c r="J40" s="54"/>
      <c r="K40" s="55">
        <v>12.5</v>
      </c>
      <c r="L40" s="55">
        <v>11.5</v>
      </c>
      <c r="M40" s="55">
        <v>11</v>
      </c>
      <c r="N40" s="55">
        <v>10.5</v>
      </c>
      <c r="O40" s="56"/>
      <c r="P40" s="57"/>
      <c r="Q40" s="57"/>
    </row>
    <row r="41" spans="1:17" ht="15.75" customHeight="1" x14ac:dyDescent="0.25">
      <c r="A41" s="52" t="s">
        <v>191</v>
      </c>
      <c r="B41" s="52" t="s">
        <v>230</v>
      </c>
      <c r="C41" s="52" t="s">
        <v>250</v>
      </c>
      <c r="D41" s="52" t="s">
        <v>188</v>
      </c>
      <c r="E41" s="52" t="s">
        <v>252</v>
      </c>
      <c r="F41" s="52" t="s">
        <v>61</v>
      </c>
      <c r="G41" s="52" t="s">
        <v>44</v>
      </c>
      <c r="H41" s="53"/>
      <c r="I41" s="53"/>
      <c r="J41" s="54"/>
      <c r="K41" s="55">
        <v>14.25</v>
      </c>
      <c r="L41" s="55">
        <v>13</v>
      </c>
      <c r="M41" s="55">
        <v>12.5</v>
      </c>
      <c r="N41" s="55">
        <v>11.75</v>
      </c>
      <c r="O41" s="56"/>
      <c r="P41" s="57"/>
      <c r="Q41" s="57"/>
    </row>
    <row r="42" spans="1:17" ht="15.75" customHeight="1" x14ac:dyDescent="0.25">
      <c r="A42" s="52" t="s">
        <v>191</v>
      </c>
      <c r="B42" s="52" t="s">
        <v>230</v>
      </c>
      <c r="C42" s="52" t="s">
        <v>250</v>
      </c>
      <c r="D42" s="52" t="s">
        <v>188</v>
      </c>
      <c r="E42" s="52" t="s">
        <v>253</v>
      </c>
      <c r="F42" s="52" t="s">
        <v>64</v>
      </c>
      <c r="G42" s="52" t="s">
        <v>44</v>
      </c>
      <c r="H42" s="53"/>
      <c r="I42" s="53"/>
      <c r="J42" s="54"/>
      <c r="K42" s="55">
        <v>14.25</v>
      </c>
      <c r="L42" s="55">
        <v>13</v>
      </c>
      <c r="M42" s="55">
        <v>12.5</v>
      </c>
      <c r="N42" s="55">
        <v>11.75</v>
      </c>
      <c r="O42" s="56"/>
      <c r="P42" s="57"/>
      <c r="Q42" s="57"/>
    </row>
    <row r="43" spans="1:17" ht="15.75" customHeight="1" x14ac:dyDescent="0.35">
      <c r="A43" s="52" t="s">
        <v>194</v>
      </c>
      <c r="B43" s="52" t="s">
        <v>230</v>
      </c>
      <c r="C43" s="52" t="s">
        <v>250</v>
      </c>
      <c r="D43" s="52" t="s">
        <v>188</v>
      </c>
      <c r="E43" s="62" t="s">
        <v>254</v>
      </c>
      <c r="F43" s="52" t="s">
        <v>129</v>
      </c>
      <c r="G43" s="52" t="s">
        <v>30</v>
      </c>
      <c r="H43" s="53"/>
      <c r="I43" s="53"/>
      <c r="J43" s="54"/>
      <c r="K43" s="55">
        <v>24.5</v>
      </c>
      <c r="L43" s="55">
        <v>22.25</v>
      </c>
      <c r="M43" s="55">
        <v>21</v>
      </c>
      <c r="N43" s="55">
        <v>20</v>
      </c>
      <c r="O43" s="56"/>
      <c r="P43" s="57"/>
      <c r="Q43" s="57"/>
    </row>
    <row r="44" spans="1:17" ht="15.75" customHeight="1" x14ac:dyDescent="0.35">
      <c r="A44" s="52" t="s">
        <v>194</v>
      </c>
      <c r="B44" s="52" t="s">
        <v>230</v>
      </c>
      <c r="C44" s="52" t="s">
        <v>255</v>
      </c>
      <c r="D44" s="52" t="s">
        <v>188</v>
      </c>
      <c r="E44" s="62" t="s">
        <v>256</v>
      </c>
      <c r="F44" s="52" t="s">
        <v>143</v>
      </c>
      <c r="G44" s="52" t="s">
        <v>257</v>
      </c>
      <c r="H44" s="53"/>
      <c r="I44" s="53"/>
      <c r="J44" s="54"/>
      <c r="K44" s="55">
        <v>37</v>
      </c>
      <c r="L44" s="55">
        <v>33.25</v>
      </c>
      <c r="M44" s="55">
        <v>31.5</v>
      </c>
      <c r="N44" s="55">
        <v>29.5</v>
      </c>
      <c r="O44" s="56"/>
      <c r="P44" s="57"/>
      <c r="Q44" s="57"/>
    </row>
    <row r="45" spans="1:17" ht="15.75" customHeight="1" x14ac:dyDescent="0.35">
      <c r="A45" s="52" t="s">
        <v>191</v>
      </c>
      <c r="B45" s="52" t="s">
        <v>230</v>
      </c>
      <c r="C45" s="52" t="s">
        <v>255</v>
      </c>
      <c r="D45" s="52" t="s">
        <v>188</v>
      </c>
      <c r="E45" s="62" t="s">
        <v>258</v>
      </c>
      <c r="F45" s="52" t="s">
        <v>52</v>
      </c>
      <c r="G45" s="52" t="s">
        <v>54</v>
      </c>
      <c r="H45" s="53"/>
      <c r="I45" s="53"/>
      <c r="J45" s="54"/>
      <c r="K45" s="55">
        <v>66</v>
      </c>
      <c r="L45" s="55">
        <v>62.25</v>
      </c>
      <c r="M45" s="55">
        <v>58.5</v>
      </c>
      <c r="N45" s="55">
        <v>55</v>
      </c>
      <c r="O45" s="56"/>
      <c r="P45" s="57"/>
      <c r="Q45" s="57"/>
    </row>
    <row r="46" spans="1:17" ht="15.75" customHeight="1" x14ac:dyDescent="0.25">
      <c r="A46" s="52" t="s">
        <v>191</v>
      </c>
      <c r="B46" s="52" t="s">
        <v>230</v>
      </c>
      <c r="C46" s="52" t="s">
        <v>255</v>
      </c>
      <c r="D46" s="52" t="s">
        <v>188</v>
      </c>
      <c r="E46" s="52" t="s">
        <v>259</v>
      </c>
      <c r="F46" s="52" t="s">
        <v>55</v>
      </c>
      <c r="G46" s="52" t="s">
        <v>56</v>
      </c>
      <c r="H46" s="53"/>
      <c r="I46" s="53"/>
      <c r="J46" s="54"/>
      <c r="K46" s="55">
        <v>23.75</v>
      </c>
      <c r="L46" s="55">
        <v>21.75</v>
      </c>
      <c r="M46" s="55">
        <v>20.75</v>
      </c>
      <c r="N46" s="55">
        <v>19.5</v>
      </c>
      <c r="O46" s="56"/>
      <c r="P46" s="57"/>
      <c r="Q46" s="57"/>
    </row>
    <row r="47" spans="1:17" ht="15.75" customHeight="1" x14ac:dyDescent="0.25">
      <c r="A47" s="52" t="s">
        <v>194</v>
      </c>
      <c r="B47" s="52" t="s">
        <v>230</v>
      </c>
      <c r="C47" s="52" t="s">
        <v>260</v>
      </c>
      <c r="D47" s="52" t="s">
        <v>188</v>
      </c>
      <c r="E47" s="52" t="s">
        <v>261</v>
      </c>
      <c r="F47" s="52" t="s">
        <v>130</v>
      </c>
      <c r="G47" s="52" t="s">
        <v>131</v>
      </c>
      <c r="H47" s="53"/>
      <c r="I47" s="53"/>
      <c r="J47" s="54"/>
      <c r="K47" s="55">
        <v>5.5</v>
      </c>
      <c r="L47" s="55">
        <v>5</v>
      </c>
      <c r="M47" s="55">
        <v>4.75</v>
      </c>
      <c r="N47" s="55">
        <v>4.75</v>
      </c>
      <c r="O47" s="56"/>
      <c r="P47" s="57"/>
      <c r="Q47" s="57"/>
    </row>
    <row r="48" spans="1:17" ht="15.75" customHeight="1" x14ac:dyDescent="0.25">
      <c r="A48" s="52" t="s">
        <v>191</v>
      </c>
      <c r="B48" s="52" t="s">
        <v>230</v>
      </c>
      <c r="C48" s="52" t="s">
        <v>260</v>
      </c>
      <c r="D48" s="52" t="s">
        <v>188</v>
      </c>
      <c r="E48" s="52" t="s">
        <v>262</v>
      </c>
      <c r="F48" s="52" t="s">
        <v>43</v>
      </c>
      <c r="G48" s="52" t="s">
        <v>44</v>
      </c>
      <c r="H48" s="53"/>
      <c r="I48" s="53"/>
      <c r="J48" s="54"/>
      <c r="K48" s="55">
        <v>5.5</v>
      </c>
      <c r="L48" s="55">
        <v>5</v>
      </c>
      <c r="M48" s="55">
        <v>4.75</v>
      </c>
      <c r="N48" s="55">
        <v>4.75</v>
      </c>
      <c r="O48" s="56"/>
      <c r="P48" s="57"/>
      <c r="Q48" s="57"/>
    </row>
    <row r="49" spans="1:17" ht="15.75" customHeight="1" x14ac:dyDescent="0.25">
      <c r="A49" s="52" t="s">
        <v>191</v>
      </c>
      <c r="B49" s="52" t="s">
        <v>230</v>
      </c>
      <c r="C49" s="52" t="s">
        <v>260</v>
      </c>
      <c r="D49" s="52" t="s">
        <v>188</v>
      </c>
      <c r="E49" s="52" t="s">
        <v>263</v>
      </c>
      <c r="F49" s="52" t="s">
        <v>48</v>
      </c>
      <c r="G49" s="52" t="s">
        <v>30</v>
      </c>
      <c r="H49" s="53"/>
      <c r="I49" s="53"/>
      <c r="J49" s="54"/>
      <c r="K49" s="55">
        <v>10.25</v>
      </c>
      <c r="L49" s="55">
        <v>9.5</v>
      </c>
      <c r="M49" s="55">
        <v>9</v>
      </c>
      <c r="N49" s="55">
        <v>8.5</v>
      </c>
      <c r="O49" s="56"/>
      <c r="P49" s="57"/>
      <c r="Q49" s="57"/>
    </row>
    <row r="50" spans="1:17" ht="15.75" customHeight="1" x14ac:dyDescent="0.25">
      <c r="A50" s="52" t="s">
        <v>191</v>
      </c>
      <c r="B50" s="52" t="s">
        <v>230</v>
      </c>
      <c r="C50" s="52" t="s">
        <v>260</v>
      </c>
      <c r="D50" s="52" t="s">
        <v>188</v>
      </c>
      <c r="E50" s="52" t="s">
        <v>264</v>
      </c>
      <c r="F50" s="52" t="s">
        <v>45</v>
      </c>
      <c r="G50" s="52" t="s">
        <v>46</v>
      </c>
      <c r="H50" s="53"/>
      <c r="I50" s="53"/>
      <c r="J50" s="54"/>
      <c r="K50" s="55">
        <v>7.5</v>
      </c>
      <c r="L50" s="55">
        <v>6.75</v>
      </c>
      <c r="M50" s="55">
        <v>6.5</v>
      </c>
      <c r="N50" s="55">
        <v>6.25</v>
      </c>
      <c r="O50" s="56"/>
      <c r="P50" s="57"/>
      <c r="Q50" s="57"/>
    </row>
    <row r="51" spans="1:17" ht="15.75" customHeight="1" x14ac:dyDescent="0.25">
      <c r="A51" s="52" t="s">
        <v>194</v>
      </c>
      <c r="B51" s="52" t="s">
        <v>230</v>
      </c>
      <c r="C51" s="52" t="s">
        <v>260</v>
      </c>
      <c r="D51" s="52" t="s">
        <v>188</v>
      </c>
      <c r="E51" s="52" t="s">
        <v>265</v>
      </c>
      <c r="F51" s="52" t="s">
        <v>266</v>
      </c>
      <c r="G51" s="52" t="s">
        <v>46</v>
      </c>
      <c r="H51" s="53"/>
      <c r="I51" s="53"/>
      <c r="J51" s="54"/>
      <c r="K51" s="55">
        <v>7.5</v>
      </c>
      <c r="L51" s="55">
        <v>6.75</v>
      </c>
      <c r="M51" s="55">
        <v>6.5</v>
      </c>
      <c r="N51" s="55">
        <v>6.25</v>
      </c>
      <c r="O51" s="56"/>
      <c r="P51" s="57"/>
      <c r="Q51" s="57"/>
    </row>
    <row r="52" spans="1:17" ht="15.75" customHeight="1" x14ac:dyDescent="0.25">
      <c r="A52" s="52" t="s">
        <v>194</v>
      </c>
      <c r="B52" s="52" t="s">
        <v>230</v>
      </c>
      <c r="C52" s="52" t="s">
        <v>58</v>
      </c>
      <c r="D52" s="52" t="s">
        <v>188</v>
      </c>
      <c r="E52" s="52" t="s">
        <v>267</v>
      </c>
      <c r="F52" s="52" t="s">
        <v>133</v>
      </c>
      <c r="G52" s="52" t="s">
        <v>268</v>
      </c>
      <c r="H52" s="53"/>
      <c r="I52" s="53"/>
      <c r="J52" s="54"/>
      <c r="K52" s="55">
        <v>50</v>
      </c>
      <c r="L52" s="55">
        <v>44.75</v>
      </c>
      <c r="M52" s="55">
        <v>42</v>
      </c>
      <c r="N52" s="55">
        <v>39.5</v>
      </c>
      <c r="O52" s="56"/>
      <c r="P52" s="57"/>
      <c r="Q52" s="57"/>
    </row>
    <row r="53" spans="1:17" ht="15.75" customHeight="1" x14ac:dyDescent="0.25">
      <c r="A53" s="52" t="s">
        <v>187</v>
      </c>
      <c r="B53" s="52" t="s">
        <v>230</v>
      </c>
      <c r="C53" s="52" t="s">
        <v>58</v>
      </c>
      <c r="D53" s="52" t="s">
        <v>188</v>
      </c>
      <c r="E53" s="52" t="s">
        <v>269</v>
      </c>
      <c r="F53" s="52" t="s">
        <v>135</v>
      </c>
      <c r="G53" s="52" t="s">
        <v>57</v>
      </c>
      <c r="H53" s="53"/>
      <c r="I53" s="53"/>
      <c r="J53" s="54"/>
      <c r="K53" s="55">
        <v>22.25</v>
      </c>
      <c r="L53" s="55">
        <v>20.25</v>
      </c>
      <c r="M53" s="55">
        <v>19.5</v>
      </c>
      <c r="N53" s="55">
        <v>18.5</v>
      </c>
      <c r="O53" s="56"/>
      <c r="P53" s="57"/>
      <c r="Q53" s="57"/>
    </row>
    <row r="54" spans="1:17" ht="15.75" customHeight="1" x14ac:dyDescent="0.25">
      <c r="A54" s="52" t="s">
        <v>187</v>
      </c>
      <c r="B54" s="52" t="s">
        <v>96</v>
      </c>
      <c r="C54" s="52" t="s">
        <v>96</v>
      </c>
      <c r="D54" s="52" t="s">
        <v>188</v>
      </c>
      <c r="E54" s="52" t="s">
        <v>270</v>
      </c>
      <c r="F54" s="52" t="s">
        <v>104</v>
      </c>
      <c r="G54" s="52" t="s">
        <v>105</v>
      </c>
      <c r="H54" s="52" t="s">
        <v>190</v>
      </c>
      <c r="I54" s="53"/>
      <c r="J54" s="54"/>
      <c r="K54" s="55">
        <v>42</v>
      </c>
      <c r="L54" s="55">
        <v>36</v>
      </c>
      <c r="M54" s="55">
        <v>34</v>
      </c>
      <c r="N54" s="55">
        <v>31</v>
      </c>
      <c r="O54" s="56"/>
      <c r="P54" s="57"/>
      <c r="Q54" s="57"/>
    </row>
    <row r="55" spans="1:17" ht="15.75" customHeight="1" x14ac:dyDescent="0.25">
      <c r="A55" s="52" t="s">
        <v>187</v>
      </c>
      <c r="B55" s="52" t="s">
        <v>96</v>
      </c>
      <c r="C55" s="52" t="s">
        <v>96</v>
      </c>
      <c r="D55" s="52" t="s">
        <v>188</v>
      </c>
      <c r="E55" s="52" t="s">
        <v>271</v>
      </c>
      <c r="F55" s="52" t="s">
        <v>99</v>
      </c>
      <c r="G55" s="52" t="s">
        <v>100</v>
      </c>
      <c r="H55" s="53"/>
      <c r="I55" s="53"/>
      <c r="J55" s="54"/>
      <c r="K55" s="55">
        <v>14.5</v>
      </c>
      <c r="L55" s="55">
        <v>13.25</v>
      </c>
      <c r="M55" s="55">
        <v>12.75</v>
      </c>
      <c r="N55" s="55">
        <v>12</v>
      </c>
      <c r="O55" s="56"/>
      <c r="P55" s="57"/>
      <c r="Q55" s="57"/>
    </row>
    <row r="56" spans="1:17" ht="15.75" customHeight="1" x14ac:dyDescent="0.25">
      <c r="A56" s="52" t="s">
        <v>187</v>
      </c>
      <c r="B56" s="52" t="s">
        <v>96</v>
      </c>
      <c r="C56" s="52" t="s">
        <v>96</v>
      </c>
      <c r="D56" s="52" t="s">
        <v>188</v>
      </c>
      <c r="E56" s="52" t="s">
        <v>272</v>
      </c>
      <c r="F56" s="52" t="s">
        <v>101</v>
      </c>
      <c r="G56" s="52" t="s">
        <v>102</v>
      </c>
      <c r="H56" s="53"/>
      <c r="I56" s="53"/>
      <c r="J56" s="54"/>
      <c r="K56" s="55">
        <v>45</v>
      </c>
      <c r="L56" s="55">
        <v>40</v>
      </c>
      <c r="M56" s="55">
        <v>37.5</v>
      </c>
      <c r="N56" s="55">
        <v>35</v>
      </c>
      <c r="O56" s="56"/>
      <c r="P56" s="57"/>
      <c r="Q56" s="57"/>
    </row>
    <row r="57" spans="1:17" ht="15.75" customHeight="1" x14ac:dyDescent="0.25">
      <c r="A57" s="52" t="s">
        <v>187</v>
      </c>
      <c r="B57" s="52" t="s">
        <v>96</v>
      </c>
      <c r="C57" s="52" t="s">
        <v>96</v>
      </c>
      <c r="D57" s="52" t="s">
        <v>188</v>
      </c>
      <c r="E57" s="52" t="s">
        <v>273</v>
      </c>
      <c r="F57" s="52" t="s">
        <v>97</v>
      </c>
      <c r="G57" s="52" t="s">
        <v>98</v>
      </c>
      <c r="H57" s="53"/>
      <c r="I57" s="53"/>
      <c r="J57" s="54"/>
      <c r="K57" s="55">
        <v>41</v>
      </c>
      <c r="L57" s="55">
        <v>36</v>
      </c>
      <c r="M57" s="55">
        <v>33</v>
      </c>
      <c r="N57" s="55">
        <v>31</v>
      </c>
      <c r="O57" s="56"/>
      <c r="P57" s="57"/>
      <c r="Q57" s="57"/>
    </row>
    <row r="58" spans="1:17" ht="15.75" customHeight="1" x14ac:dyDescent="0.25">
      <c r="A58" s="52" t="s">
        <v>187</v>
      </c>
      <c r="B58" s="52" t="s">
        <v>96</v>
      </c>
      <c r="C58" s="52" t="s">
        <v>96</v>
      </c>
      <c r="D58" s="52" t="s">
        <v>188</v>
      </c>
      <c r="E58" s="52" t="s">
        <v>274</v>
      </c>
      <c r="F58" s="52" t="s">
        <v>106</v>
      </c>
      <c r="G58" s="52" t="s">
        <v>107</v>
      </c>
      <c r="H58" s="52" t="s">
        <v>190</v>
      </c>
      <c r="I58" s="53"/>
      <c r="J58" s="54"/>
      <c r="K58" s="55">
        <v>26.5</v>
      </c>
      <c r="L58" s="55">
        <v>24</v>
      </c>
      <c r="M58" s="55">
        <v>21</v>
      </c>
      <c r="N58" s="55">
        <v>19</v>
      </c>
      <c r="O58" s="56"/>
      <c r="P58" s="57"/>
      <c r="Q58" s="57"/>
    </row>
    <row r="59" spans="1:17" ht="15.75" customHeight="1" x14ac:dyDescent="0.25">
      <c r="A59" s="52" t="s">
        <v>187</v>
      </c>
      <c r="B59" s="52" t="s">
        <v>108</v>
      </c>
      <c r="C59" s="52" t="s">
        <v>72</v>
      </c>
      <c r="D59" s="52" t="s">
        <v>188</v>
      </c>
      <c r="E59" s="52" t="s">
        <v>275</v>
      </c>
      <c r="F59" s="52" t="s">
        <v>116</v>
      </c>
      <c r="G59" s="52" t="s">
        <v>30</v>
      </c>
      <c r="H59" s="53"/>
      <c r="I59" s="53"/>
      <c r="J59" s="54"/>
      <c r="K59" s="55">
        <v>17.75</v>
      </c>
      <c r="L59" s="55">
        <v>16.25</v>
      </c>
      <c r="M59" s="55">
        <v>15.5</v>
      </c>
      <c r="N59" s="55">
        <v>14.75</v>
      </c>
      <c r="O59" s="56"/>
      <c r="P59" s="57"/>
      <c r="Q59" s="57"/>
    </row>
    <row r="60" spans="1:17" ht="15.75" customHeight="1" x14ac:dyDescent="0.25">
      <c r="A60" s="52" t="s">
        <v>187</v>
      </c>
      <c r="B60" s="52" t="s">
        <v>108</v>
      </c>
      <c r="C60" s="52" t="s">
        <v>72</v>
      </c>
      <c r="D60" s="52" t="s">
        <v>188</v>
      </c>
      <c r="E60" s="52" t="s">
        <v>276</v>
      </c>
      <c r="F60" s="52" t="s">
        <v>120</v>
      </c>
      <c r="G60" s="52" t="s">
        <v>94</v>
      </c>
      <c r="H60" s="53"/>
      <c r="I60" s="53"/>
      <c r="J60" s="54"/>
      <c r="K60" s="55">
        <v>23</v>
      </c>
      <c r="L60" s="55">
        <v>20.75</v>
      </c>
      <c r="M60" s="55">
        <v>19.75</v>
      </c>
      <c r="N60" s="55">
        <v>18.75</v>
      </c>
      <c r="O60" s="56"/>
      <c r="P60" s="57"/>
      <c r="Q60" s="57"/>
    </row>
    <row r="61" spans="1:17" ht="15.75" customHeight="1" x14ac:dyDescent="0.25">
      <c r="A61" s="52" t="s">
        <v>187</v>
      </c>
      <c r="B61" s="52" t="s">
        <v>108</v>
      </c>
      <c r="C61" s="52" t="s">
        <v>72</v>
      </c>
      <c r="D61" s="52" t="s">
        <v>188</v>
      </c>
      <c r="E61" s="52" t="s">
        <v>277</v>
      </c>
      <c r="F61" s="52" t="s">
        <v>117</v>
      </c>
      <c r="G61" s="52" t="s">
        <v>118</v>
      </c>
      <c r="H61" s="53"/>
      <c r="I61" s="53"/>
      <c r="J61" s="54"/>
      <c r="K61" s="55">
        <v>22.5</v>
      </c>
      <c r="L61" s="55">
        <v>20.75</v>
      </c>
      <c r="M61" s="55">
        <v>19.5</v>
      </c>
      <c r="N61" s="55">
        <v>18.75</v>
      </c>
      <c r="O61" s="56"/>
      <c r="P61" s="57"/>
      <c r="Q61" s="57"/>
    </row>
    <row r="62" spans="1:17" ht="15.75" customHeight="1" x14ac:dyDescent="0.25">
      <c r="A62" s="52" t="s">
        <v>187</v>
      </c>
      <c r="B62" s="52" t="s">
        <v>108</v>
      </c>
      <c r="C62" s="52" t="s">
        <v>58</v>
      </c>
      <c r="D62" s="52" t="s">
        <v>188</v>
      </c>
      <c r="E62" s="52" t="s">
        <v>278</v>
      </c>
      <c r="F62" s="52" t="s">
        <v>279</v>
      </c>
      <c r="G62" s="52" t="s">
        <v>30</v>
      </c>
      <c r="H62" s="53"/>
      <c r="I62" s="53"/>
      <c r="J62" s="54"/>
      <c r="K62" s="55">
        <v>32.75</v>
      </c>
      <c r="L62" s="55">
        <v>30</v>
      </c>
      <c r="M62" s="55">
        <v>28.5</v>
      </c>
      <c r="N62" s="55">
        <v>26.75</v>
      </c>
      <c r="O62" s="56"/>
      <c r="P62" s="57"/>
      <c r="Q62" s="57"/>
    </row>
    <row r="63" spans="1:17" ht="15.75" customHeight="1" x14ac:dyDescent="0.25">
      <c r="A63" s="52" t="s">
        <v>187</v>
      </c>
      <c r="B63" s="52" t="s">
        <v>108</v>
      </c>
      <c r="C63" s="52" t="s">
        <v>58</v>
      </c>
      <c r="D63" s="52" t="s">
        <v>188</v>
      </c>
      <c r="E63" s="52" t="s">
        <v>280</v>
      </c>
      <c r="F63" s="52" t="s">
        <v>281</v>
      </c>
      <c r="G63" s="52" t="s">
        <v>30</v>
      </c>
      <c r="H63" s="53"/>
      <c r="I63" s="53"/>
      <c r="J63" s="54"/>
      <c r="K63" s="55">
        <v>30.5</v>
      </c>
      <c r="L63" s="55">
        <v>27.75</v>
      </c>
      <c r="M63" s="55">
        <v>26</v>
      </c>
      <c r="N63" s="55">
        <v>24.5</v>
      </c>
      <c r="O63" s="56"/>
      <c r="P63" s="57"/>
      <c r="Q63" s="57"/>
    </row>
    <row r="64" spans="1:17" ht="15.75" customHeight="1" x14ac:dyDescent="0.25">
      <c r="A64" s="52" t="s">
        <v>187</v>
      </c>
      <c r="B64" s="52" t="s">
        <v>108</v>
      </c>
      <c r="C64" s="52" t="s">
        <v>58</v>
      </c>
      <c r="D64" s="52" t="s">
        <v>188</v>
      </c>
      <c r="E64" s="52" t="s">
        <v>282</v>
      </c>
      <c r="F64" s="52" t="s">
        <v>110</v>
      </c>
      <c r="G64" s="52" t="s">
        <v>30</v>
      </c>
      <c r="H64" s="53"/>
      <c r="I64" s="53"/>
      <c r="J64" s="54"/>
      <c r="K64" s="55">
        <v>35</v>
      </c>
      <c r="L64" s="55">
        <v>32.5</v>
      </c>
      <c r="M64" s="55">
        <v>30</v>
      </c>
      <c r="N64" s="55">
        <v>28.5</v>
      </c>
      <c r="O64" s="56"/>
      <c r="P64" s="57"/>
      <c r="Q64" s="57"/>
    </row>
    <row r="65" spans="1:17" ht="15.75" customHeight="1" x14ac:dyDescent="0.25">
      <c r="A65" s="52" t="s">
        <v>187</v>
      </c>
      <c r="B65" s="52" t="s">
        <v>108</v>
      </c>
      <c r="C65" s="52" t="s">
        <v>58</v>
      </c>
      <c r="D65" s="52" t="s">
        <v>188</v>
      </c>
      <c r="E65" s="52" t="s">
        <v>283</v>
      </c>
      <c r="F65" s="52" t="s">
        <v>111</v>
      </c>
      <c r="G65" s="52" t="s">
        <v>94</v>
      </c>
      <c r="H65" s="53"/>
      <c r="I65" s="53"/>
      <c r="J65" s="54"/>
      <c r="K65" s="55">
        <v>32</v>
      </c>
      <c r="L65" s="55">
        <v>29</v>
      </c>
      <c r="M65" s="55">
        <v>27.25</v>
      </c>
      <c r="N65" s="55">
        <v>25.75</v>
      </c>
      <c r="O65" s="56"/>
      <c r="P65" s="57"/>
      <c r="Q65" s="57"/>
    </row>
    <row r="66" spans="1:17" ht="15.75" customHeight="1" x14ac:dyDescent="0.25"/>
    <row r="67" spans="1:17" ht="15.75" customHeight="1" x14ac:dyDescent="0.25"/>
    <row r="68" spans="1:17" ht="15.75" customHeight="1" x14ac:dyDescent="0.25"/>
    <row r="69" spans="1:17" ht="15.75" customHeight="1" x14ac:dyDescent="0.25"/>
    <row r="70" spans="1:17" ht="15.75" customHeight="1" x14ac:dyDescent="0.25"/>
    <row r="71" spans="1:17" ht="15.75" customHeight="1" x14ac:dyDescent="0.25"/>
    <row r="72" spans="1:17" ht="15.75" customHeight="1" x14ac:dyDescent="0.25"/>
    <row r="73" spans="1:17" ht="15.75" customHeight="1" x14ac:dyDescent="0.25"/>
    <row r="74" spans="1:17" ht="15.75" customHeight="1" x14ac:dyDescent="0.25"/>
    <row r="75" spans="1:17" ht="15.75" customHeight="1" x14ac:dyDescent="0.25"/>
    <row r="76" spans="1:17" ht="15.75" customHeight="1" x14ac:dyDescent="0.25"/>
    <row r="77" spans="1:17" ht="15.75" customHeight="1" x14ac:dyDescent="0.25"/>
    <row r="78" spans="1:17" ht="15.75" customHeight="1" x14ac:dyDescent="0.25"/>
    <row r="79" spans="1:17" ht="15.75" customHeight="1" x14ac:dyDescent="0.25"/>
    <row r="80" spans="1:17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">
    <mergeCell ref="A1:J1"/>
    <mergeCell ref="K1:N1"/>
    <mergeCell ref="O1:Q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48"/>
  <sheetViews>
    <sheetView showGridLines="0" workbookViewId="0">
      <pane ySplit="1" topLeftCell="A2" activePane="bottomLeft" state="frozen"/>
      <selection pane="bottomLeft" activeCell="H8" sqref="H8"/>
    </sheetView>
  </sheetViews>
  <sheetFormatPr baseColWidth="10" defaultColWidth="12.6328125" defaultRowHeight="15" customHeight="1" x14ac:dyDescent="0.25"/>
  <cols>
    <col min="1" max="1" width="30.7265625" customWidth="1"/>
    <col min="2" max="5" width="12.6328125" customWidth="1"/>
    <col min="6" max="6" width="17" customWidth="1"/>
  </cols>
  <sheetData>
    <row r="1" spans="1:6" ht="15.75" customHeight="1" x14ac:dyDescent="0.35">
      <c r="A1" s="157" t="s">
        <v>284</v>
      </c>
      <c r="B1" s="155"/>
      <c r="C1" s="155"/>
      <c r="D1" s="155"/>
      <c r="E1" s="155"/>
      <c r="F1" s="158"/>
    </row>
    <row r="2" spans="1:6" ht="15.75" customHeight="1" thickBot="1" x14ac:dyDescent="0.4">
      <c r="A2" s="159" t="s">
        <v>285</v>
      </c>
      <c r="B2" s="160"/>
      <c r="C2" s="160"/>
      <c r="D2" s="160"/>
      <c r="E2" s="160"/>
      <c r="F2" s="161"/>
    </row>
    <row r="3" spans="1:6" ht="13.5" thickBot="1" x14ac:dyDescent="0.35">
      <c r="A3" s="162">
        <f>SUMIFS('Bon de commande TEXTILES'!X:X,'Bon de commande TEXTILES'!V:V,TRUE)</f>
        <v>0</v>
      </c>
      <c r="B3" s="163"/>
      <c r="C3" s="163"/>
      <c r="D3" s="163"/>
      <c r="E3" s="163"/>
      <c r="F3" s="164"/>
    </row>
    <row r="4" spans="1:6" ht="12.5" x14ac:dyDescent="0.25">
      <c r="A4" s="83"/>
      <c r="B4" s="63" t="s">
        <v>286</v>
      </c>
      <c r="C4" s="63" t="s">
        <v>287</v>
      </c>
      <c r="D4" s="63" t="s">
        <v>288</v>
      </c>
      <c r="E4" s="72" t="s">
        <v>289</v>
      </c>
      <c r="F4" s="84" t="s">
        <v>290</v>
      </c>
    </row>
    <row r="5" spans="1:6" ht="29" customHeight="1" x14ac:dyDescent="0.25">
      <c r="A5" s="85" t="s">
        <v>291</v>
      </c>
      <c r="B5" s="21">
        <v>7.5</v>
      </c>
      <c r="C5" s="21">
        <v>6</v>
      </c>
      <c r="D5" s="74">
        <v>5</v>
      </c>
      <c r="E5" s="73" t="s">
        <v>303</v>
      </c>
      <c r="F5" s="86" t="str">
        <f t="shared" ref="F5:F7" si="0">IF(AND(ISNUMBER(E5),E5&gt;=5), IF(E5&gt;=20,D5*E5, IF(E5&gt;=10,C5*E5, B5*E5)), "")</f>
        <v/>
      </c>
    </row>
    <row r="6" spans="1:6" ht="30" customHeight="1" x14ac:dyDescent="0.25">
      <c r="A6" s="87" t="s">
        <v>292</v>
      </c>
      <c r="B6" s="75">
        <v>10</v>
      </c>
      <c r="C6" s="76">
        <v>9</v>
      </c>
      <c r="D6" s="77">
        <v>8</v>
      </c>
      <c r="E6" s="73" t="s">
        <v>303</v>
      </c>
      <c r="F6" s="88" t="str">
        <f t="shared" si="0"/>
        <v/>
      </c>
    </row>
    <row r="7" spans="1:6" ht="33.5" customHeight="1" x14ac:dyDescent="0.25">
      <c r="A7" s="87" t="s">
        <v>293</v>
      </c>
      <c r="B7" s="78">
        <v>4</v>
      </c>
      <c r="C7" s="79">
        <v>4</v>
      </c>
      <c r="D7" s="80">
        <v>4</v>
      </c>
      <c r="E7" s="73" t="s">
        <v>303</v>
      </c>
      <c r="F7" s="88" t="str">
        <f t="shared" si="0"/>
        <v/>
      </c>
    </row>
    <row r="8" spans="1:6" ht="35.5" customHeight="1" thickBot="1" x14ac:dyDescent="0.3">
      <c r="A8" s="89" t="s">
        <v>294</v>
      </c>
      <c r="B8" s="79" t="s">
        <v>31</v>
      </c>
      <c r="C8" s="79" t="s">
        <v>31</v>
      </c>
      <c r="D8" s="81" t="s">
        <v>31</v>
      </c>
      <c r="E8" s="82" t="s">
        <v>303</v>
      </c>
      <c r="F8" s="90" t="s">
        <v>31</v>
      </c>
    </row>
    <row r="9" spans="1:6" ht="15.75" customHeight="1" thickBot="1" x14ac:dyDescent="0.4">
      <c r="A9" s="91" t="s">
        <v>295</v>
      </c>
      <c r="B9" s="165">
        <f>SUM(F5:F8)</f>
        <v>0</v>
      </c>
      <c r="C9" s="166"/>
      <c r="D9" s="166"/>
      <c r="E9" s="166"/>
      <c r="F9" s="167"/>
    </row>
    <row r="10" spans="1:6" ht="15.75" customHeight="1" thickBot="1" x14ac:dyDescent="0.4">
      <c r="A10" s="168" t="s">
        <v>302</v>
      </c>
      <c r="B10" s="169"/>
      <c r="C10" s="169"/>
      <c r="D10" s="169"/>
      <c r="E10" s="169"/>
      <c r="F10" s="170"/>
    </row>
    <row r="11" spans="1:6" ht="15.75" customHeight="1" thickBot="1" x14ac:dyDescent="0.4">
      <c r="A11" s="151">
        <f>SUM(SUM('Bon de commande TEXTILES'!Y4:Y78),SUM('Bon de commande Chaussure'!AB4:AB7))</f>
        <v>0</v>
      </c>
      <c r="B11" s="152"/>
      <c r="C11" s="152"/>
      <c r="D11" s="152"/>
      <c r="E11" s="152"/>
      <c r="F11" s="153"/>
    </row>
    <row r="12" spans="1:6" ht="15.75" customHeight="1" thickBot="1" x14ac:dyDescent="0.4">
      <c r="A12" s="154" t="s">
        <v>296</v>
      </c>
      <c r="B12" s="155"/>
      <c r="C12" s="155"/>
      <c r="D12" s="155"/>
      <c r="E12" s="155"/>
      <c r="F12" s="156"/>
    </row>
    <row r="13" spans="1:6" ht="15.75" customHeight="1" thickBot="1" x14ac:dyDescent="0.4">
      <c r="A13" s="165">
        <f>SUM(B9,C11)</f>
        <v>0</v>
      </c>
      <c r="B13" s="171"/>
      <c r="C13" s="171"/>
      <c r="D13" s="171"/>
      <c r="E13" s="171"/>
      <c r="F13" s="172"/>
    </row>
    <row r="14" spans="1:6" ht="15.75" customHeight="1" thickBot="1" x14ac:dyDescent="0.4">
      <c r="A14" s="173" t="s">
        <v>297</v>
      </c>
      <c r="B14" s="174"/>
      <c r="C14" s="174"/>
      <c r="D14" s="174"/>
      <c r="E14" s="174"/>
      <c r="F14" s="175"/>
    </row>
    <row r="15" spans="1:6" ht="15.75" customHeight="1" x14ac:dyDescent="0.25">
      <c r="A15" s="176"/>
      <c r="B15" s="138"/>
      <c r="C15" s="138"/>
      <c r="D15" s="138"/>
      <c r="E15" s="138"/>
      <c r="F15" s="177"/>
    </row>
    <row r="16" spans="1:6" ht="15.75" customHeight="1" x14ac:dyDescent="0.25">
      <c r="A16" s="128"/>
      <c r="B16" s="144"/>
      <c r="C16" s="144"/>
      <c r="D16" s="144"/>
      <c r="E16" s="144"/>
      <c r="F16" s="177"/>
    </row>
    <row r="17" spans="1:6" ht="15.75" customHeight="1" x14ac:dyDescent="0.25">
      <c r="A17" s="128"/>
      <c r="B17" s="144"/>
      <c r="C17" s="144"/>
      <c r="D17" s="144"/>
      <c r="E17" s="144"/>
      <c r="F17" s="177"/>
    </row>
    <row r="18" spans="1:6" ht="15.75" customHeight="1" x14ac:dyDescent="0.25">
      <c r="A18" s="178"/>
      <c r="B18" s="179"/>
      <c r="C18" s="179"/>
      <c r="D18" s="179"/>
      <c r="E18" s="179"/>
      <c r="F18" s="180"/>
    </row>
    <row r="19" spans="1:6" ht="15.75" customHeight="1" x14ac:dyDescent="0.35">
      <c r="A19" s="157" t="s">
        <v>298</v>
      </c>
      <c r="B19" s="155"/>
      <c r="C19" s="155"/>
      <c r="D19" s="155"/>
      <c r="E19" s="155"/>
      <c r="F19" s="158"/>
    </row>
    <row r="20" spans="1:6" ht="15.75" customHeight="1" x14ac:dyDescent="0.25">
      <c r="A20" s="181" t="s">
        <v>299</v>
      </c>
      <c r="B20" s="144"/>
      <c r="C20" s="144"/>
      <c r="D20" s="144"/>
      <c r="E20" s="144"/>
      <c r="F20" s="144"/>
    </row>
    <row r="21" spans="1:6" ht="15.75" customHeight="1" x14ac:dyDescent="0.25">
      <c r="A21" s="144"/>
      <c r="B21" s="144"/>
      <c r="C21" s="144"/>
      <c r="D21" s="144"/>
      <c r="E21" s="144"/>
      <c r="F21" s="144"/>
    </row>
    <row r="22" spans="1:6" ht="15.75" customHeight="1" x14ac:dyDescent="0.25">
      <c r="A22" s="144"/>
      <c r="B22" s="144"/>
      <c r="C22" s="144"/>
      <c r="D22" s="144"/>
      <c r="E22" s="144"/>
      <c r="F22" s="144"/>
    </row>
    <row r="23" spans="1:6" ht="15.75" customHeight="1" x14ac:dyDescent="0.25">
      <c r="A23" s="144"/>
      <c r="B23" s="144"/>
      <c r="C23" s="144"/>
      <c r="D23" s="144"/>
      <c r="E23" s="144"/>
      <c r="F23" s="144"/>
    </row>
    <row r="24" spans="1:6" ht="15.75" customHeight="1" x14ac:dyDescent="0.25">
      <c r="A24" s="144"/>
      <c r="B24" s="144"/>
      <c r="C24" s="144"/>
      <c r="D24" s="144"/>
      <c r="E24" s="144"/>
      <c r="F24" s="144"/>
    </row>
    <row r="25" spans="1:6" ht="15.75" customHeight="1" x14ac:dyDescent="0.25">
      <c r="A25" s="144"/>
      <c r="B25" s="144"/>
      <c r="C25" s="144"/>
      <c r="D25" s="144"/>
      <c r="E25" s="144"/>
      <c r="F25" s="144"/>
    </row>
    <row r="26" spans="1:6" ht="15.75" customHeight="1" x14ac:dyDescent="0.25">
      <c r="A26" s="144"/>
      <c r="B26" s="144"/>
      <c r="C26" s="144"/>
      <c r="D26" s="144"/>
      <c r="E26" s="144"/>
      <c r="F26" s="144"/>
    </row>
    <row r="27" spans="1:6" ht="15.75" customHeight="1" x14ac:dyDescent="0.25">
      <c r="A27" s="144"/>
      <c r="B27" s="144"/>
      <c r="C27" s="144"/>
      <c r="D27" s="144"/>
      <c r="E27" s="144"/>
      <c r="F27" s="144"/>
    </row>
    <row r="28" spans="1:6" ht="15.75" customHeight="1" x14ac:dyDescent="0.25">
      <c r="A28" s="144"/>
      <c r="B28" s="144"/>
      <c r="C28" s="144"/>
      <c r="D28" s="144"/>
      <c r="E28" s="144"/>
      <c r="F28" s="144"/>
    </row>
    <row r="29" spans="1:6" ht="15.75" customHeight="1" x14ac:dyDescent="0.25">
      <c r="A29" s="144"/>
      <c r="B29" s="144"/>
      <c r="C29" s="144"/>
      <c r="D29" s="144"/>
      <c r="E29" s="144"/>
      <c r="F29" s="144"/>
    </row>
    <row r="30" spans="1:6" ht="15.75" customHeight="1" x14ac:dyDescent="0.25">
      <c r="A30" s="144"/>
      <c r="B30" s="144"/>
      <c r="C30" s="144"/>
      <c r="D30" s="144"/>
      <c r="E30" s="144"/>
      <c r="F30" s="144"/>
    </row>
    <row r="31" spans="1:6" ht="15.75" customHeight="1" x14ac:dyDescent="0.25">
      <c r="A31" s="144"/>
      <c r="B31" s="144"/>
      <c r="C31" s="144"/>
      <c r="D31" s="144"/>
      <c r="E31" s="144"/>
      <c r="F31" s="144"/>
    </row>
    <row r="32" spans="1:6" ht="15.75" customHeight="1" x14ac:dyDescent="0.25">
      <c r="A32" s="144"/>
      <c r="B32" s="144"/>
      <c r="C32" s="144"/>
      <c r="D32" s="144"/>
      <c r="E32" s="144"/>
      <c r="F32" s="144"/>
    </row>
    <row r="33" spans="1:6" ht="15.75" customHeight="1" x14ac:dyDescent="0.25">
      <c r="A33" s="144"/>
      <c r="B33" s="144"/>
      <c r="C33" s="144"/>
      <c r="D33" s="144"/>
      <c r="E33" s="144"/>
      <c r="F33" s="144"/>
    </row>
    <row r="34" spans="1:6" ht="15.75" customHeight="1" x14ac:dyDescent="0.25">
      <c r="A34" s="144"/>
      <c r="B34" s="144"/>
      <c r="C34" s="144"/>
      <c r="D34" s="144"/>
      <c r="E34" s="144"/>
      <c r="F34" s="144"/>
    </row>
    <row r="35" spans="1:6" ht="15.75" customHeight="1" x14ac:dyDescent="0.25">
      <c r="A35" s="144"/>
      <c r="B35" s="144"/>
      <c r="C35" s="144"/>
      <c r="D35" s="144"/>
      <c r="E35" s="144"/>
      <c r="F35" s="144"/>
    </row>
    <row r="36" spans="1:6" ht="15.75" customHeight="1" x14ac:dyDescent="0.25">
      <c r="A36" s="144"/>
      <c r="B36" s="144"/>
      <c r="C36" s="144"/>
      <c r="D36" s="144"/>
      <c r="E36" s="144"/>
      <c r="F36" s="144"/>
    </row>
    <row r="37" spans="1:6" ht="15.75" customHeight="1" x14ac:dyDescent="0.25">
      <c r="A37" s="144"/>
      <c r="B37" s="144"/>
      <c r="C37" s="144"/>
      <c r="D37" s="144"/>
      <c r="E37" s="144"/>
      <c r="F37" s="144"/>
    </row>
    <row r="38" spans="1:6" ht="15.75" customHeight="1" x14ac:dyDescent="0.25">
      <c r="A38" s="144"/>
      <c r="B38" s="144"/>
      <c r="C38" s="144"/>
      <c r="D38" s="144"/>
      <c r="E38" s="144"/>
      <c r="F38" s="144"/>
    </row>
    <row r="39" spans="1:6" ht="15.75" customHeight="1" x14ac:dyDescent="0.25">
      <c r="A39" s="144"/>
      <c r="B39" s="144"/>
      <c r="C39" s="144"/>
      <c r="D39" s="144"/>
      <c r="E39" s="144"/>
      <c r="F39" s="144"/>
    </row>
    <row r="40" spans="1:6" ht="15.75" customHeight="1" x14ac:dyDescent="0.25">
      <c r="A40" s="144"/>
      <c r="B40" s="144"/>
      <c r="C40" s="144"/>
      <c r="D40" s="144"/>
      <c r="E40" s="144"/>
      <c r="F40" s="144"/>
    </row>
    <row r="41" spans="1:6" ht="15.75" customHeight="1" x14ac:dyDescent="0.25">
      <c r="A41" s="144"/>
      <c r="B41" s="144"/>
      <c r="C41" s="144"/>
      <c r="D41" s="144"/>
      <c r="E41" s="144"/>
      <c r="F41" s="144"/>
    </row>
    <row r="42" spans="1:6" ht="15.75" customHeight="1" x14ac:dyDescent="0.25">
      <c r="A42" s="144"/>
      <c r="B42" s="144"/>
      <c r="C42" s="144"/>
      <c r="D42" s="144"/>
      <c r="E42" s="144"/>
      <c r="F42" s="144"/>
    </row>
    <row r="43" spans="1:6" ht="15.75" customHeight="1" x14ac:dyDescent="0.25">
      <c r="A43" s="144"/>
      <c r="B43" s="144"/>
      <c r="C43" s="144"/>
      <c r="D43" s="144"/>
      <c r="E43" s="144"/>
      <c r="F43" s="144"/>
    </row>
    <row r="44" spans="1:6" ht="15.75" customHeight="1" x14ac:dyDescent="0.25">
      <c r="A44" s="144"/>
      <c r="B44" s="144"/>
      <c r="C44" s="144"/>
      <c r="D44" s="144"/>
      <c r="E44" s="144"/>
      <c r="F44" s="144"/>
    </row>
    <row r="45" spans="1:6" ht="15.75" customHeight="1" x14ac:dyDescent="0.25">
      <c r="A45" s="144"/>
      <c r="B45" s="144"/>
      <c r="C45" s="144"/>
      <c r="D45" s="144"/>
      <c r="E45" s="144"/>
      <c r="F45" s="144"/>
    </row>
    <row r="46" spans="1:6" ht="15.75" customHeight="1" x14ac:dyDescent="0.25">
      <c r="A46" s="144"/>
      <c r="B46" s="144"/>
      <c r="C46" s="144"/>
      <c r="D46" s="144"/>
      <c r="E46" s="144"/>
      <c r="F46" s="144"/>
    </row>
    <row r="47" spans="1:6" ht="15.75" customHeight="1" x14ac:dyDescent="0.25">
      <c r="A47" s="144"/>
      <c r="B47" s="144"/>
      <c r="C47" s="144"/>
      <c r="D47" s="144"/>
      <c r="E47" s="144"/>
      <c r="F47" s="144"/>
    </row>
    <row r="48" spans="1:6" ht="15.75" customHeight="1" x14ac:dyDescent="0.25">
      <c r="A48" s="144"/>
      <c r="B48" s="144"/>
      <c r="C48" s="144"/>
      <c r="D48" s="144"/>
      <c r="E48" s="144"/>
      <c r="F48" s="144"/>
    </row>
  </sheetData>
  <mergeCells count="12">
    <mergeCell ref="A13:F13"/>
    <mergeCell ref="A14:F14"/>
    <mergeCell ref="A15:F18"/>
    <mergeCell ref="A19:F19"/>
    <mergeCell ref="A20:F48"/>
    <mergeCell ref="A11:F11"/>
    <mergeCell ref="A12:F12"/>
    <mergeCell ref="A1:F1"/>
    <mergeCell ref="A2:F2"/>
    <mergeCell ref="A3:F3"/>
    <mergeCell ref="B9:F9"/>
    <mergeCell ref="A10:F10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Bon de commande TEXTILES</vt:lpstr>
      <vt:lpstr>Bon de commande Chaussure</vt:lpstr>
      <vt:lpstr>Feuille 3</vt:lpstr>
      <vt:lpstr>Devis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Solenne Henry</dc:creator>
  <cp:lastModifiedBy>Solenne Henry</cp:lastModifiedBy>
  <dcterms:created xsi:type="dcterms:W3CDTF">2026-01-20T08:18:12Z</dcterms:created>
  <dcterms:modified xsi:type="dcterms:W3CDTF">2026-01-27T13:53:05Z</dcterms:modified>
</cp:coreProperties>
</file>